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Dstfs01\17080_交通計画課$\02_室班フォルダ\地域公共交通室\00 懸案事項（暫定保存フォルダ）\リ・デザイン\10 補助要綱\★施行（最終版）\様式\"/>
    </mc:Choice>
  </mc:AlternateContent>
  <xr:revisionPtr revIDLastSave="0" documentId="13_ncr:1_{6F0D7E70-F82F-417C-B0B8-26279E89E2F6}" xr6:coauthVersionLast="47" xr6:coauthVersionMax="47" xr10:uidLastSave="{00000000-0000-0000-0000-000000000000}"/>
  <bookViews>
    <workbookView xWindow="-108" yWindow="-108" windowWidth="23256" windowHeight="12456" xr2:uid="{25399D98-6916-4C84-92D1-037E30D9EE20}"/>
  </bookViews>
  <sheets>
    <sheet name="その１" sheetId="1" r:id="rId1"/>
    <sheet name="その２" sheetId="3" r:id="rId2"/>
    <sheet name="その１ (PDF用)" sheetId="6" state="hidden" r:id="rId3"/>
    <sheet name="その２ (PDF用)" sheetId="5" state="hidden" r:id="rId4"/>
  </sheets>
  <definedNames>
    <definedName name="_xlnm.Print_Area" localSheetId="1">その２!$A$1:$AN$45</definedName>
    <definedName name="_xlnm.Print_Area" localSheetId="3">'その２ (PDF用)'!$A$1:$AN$45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6" l="1"/>
  <c r="A28" i="5"/>
  <c r="E28" i="5"/>
  <c r="M28" i="5"/>
  <c r="E36" i="5"/>
  <c r="AP25" i="5"/>
  <c r="K25" i="5"/>
  <c r="AA21" i="5"/>
  <c r="E17" i="5"/>
  <c r="Z11" i="5"/>
  <c r="Z10" i="5"/>
  <c r="R10" i="5"/>
  <c r="I10" i="5"/>
  <c r="Z9" i="5"/>
  <c r="Z8" i="5"/>
  <c r="I17" i="5" s="1"/>
  <c r="E4" i="5"/>
  <c r="O25" i="3"/>
  <c r="R10" i="3"/>
  <c r="I10" i="3"/>
  <c r="AM25" i="3"/>
  <c r="AI25" i="3"/>
  <c r="AE25" i="3"/>
  <c r="AA25" i="3"/>
  <c r="W25" i="3"/>
  <c r="S25" i="3"/>
  <c r="E28" i="3"/>
  <c r="AP25" i="3"/>
  <c r="K25" i="3"/>
  <c r="AA21" i="3"/>
  <c r="E4" i="3"/>
  <c r="E36" i="3"/>
  <c r="Z9" i="3"/>
  <c r="E17" i="3" s="1"/>
  <c r="Z8" i="3"/>
  <c r="I17" i="3" s="1"/>
  <c r="A36" i="5" l="1"/>
  <c r="I36" i="5" s="1"/>
  <c r="M36" i="5" s="1"/>
  <c r="Q36" i="5" s="1"/>
  <c r="A28" i="3"/>
  <c r="M28" i="3"/>
  <c r="A36" i="3"/>
  <c r="I36" i="3" s="1"/>
  <c r="M36" i="3" s="1"/>
  <c r="Z11" i="3"/>
  <c r="Z10" i="3"/>
  <c r="Q36" i="3" l="1"/>
  <c r="E8" i="1" s="1"/>
</calcChain>
</file>

<file path=xl/sharedStrings.xml><?xml version="1.0" encoding="utf-8"?>
<sst xmlns="http://schemas.openxmlformats.org/spreadsheetml/2006/main" count="268" uniqueCount="64">
  <si>
    <t>申請者名</t>
    <rPh sb="0" eb="4">
      <t>シンセイシャメイ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</si>
  <si>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</si>
  <si>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</si>
  <si>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</si>
  <si>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～</t>
    <phoneticPr fontId="1"/>
  </si>
  <si>
    <t>円</t>
    <rPh sb="0" eb="1">
      <t>エン</t>
    </rPh>
    <phoneticPr fontId="1"/>
  </si>
  <si>
    <t>補助金交付
申請額</t>
    <rPh sb="0" eb="3">
      <t>ホジョキン</t>
    </rPh>
    <rPh sb="3" eb="5">
      <t>コウフ</t>
    </rPh>
    <rPh sb="6" eb="9">
      <t>シンセイガク</t>
    </rPh>
    <phoneticPr fontId="1"/>
  </si>
  <si>
    <t>地域公共交通「リ・デザイン」推進事業　事業計画書（兼）報告書</t>
    <rPh sb="0" eb="2">
      <t>チイキ</t>
    </rPh>
    <rPh sb="2" eb="6">
      <t>コウキョウコウツウ</t>
    </rPh>
    <rPh sb="14" eb="18">
      <t>スイシンジギョウ</t>
    </rPh>
    <rPh sb="19" eb="24">
      <t>ジギョウケイカクショ</t>
    </rPh>
    <rPh sb="25" eb="26">
      <t>ケン</t>
    </rPh>
    <rPh sb="27" eb="30">
      <t>ホウコクショ</t>
    </rPh>
    <phoneticPr fontId="1"/>
  </si>
  <si>
    <t>維持対象系統</t>
    <rPh sb="0" eb="2">
      <t>イジ</t>
    </rPh>
    <rPh sb="2" eb="4">
      <t>タイショウ</t>
    </rPh>
    <rPh sb="4" eb="6">
      <t>ケイトウ</t>
    </rPh>
    <phoneticPr fontId="1"/>
  </si>
  <si>
    <t>補助対象期間</t>
    <rPh sb="0" eb="4">
      <t>ホジョタイショウ</t>
    </rPh>
    <rPh sb="4" eb="6">
      <t>キカン</t>
    </rPh>
    <phoneticPr fontId="1"/>
  </si>
  <si>
    <t>関連市町村等</t>
    <rPh sb="0" eb="2">
      <t>カンレン</t>
    </rPh>
    <rPh sb="2" eb="5">
      <t>シチョウソン</t>
    </rPh>
    <rPh sb="5" eb="6">
      <t>トウ</t>
    </rPh>
    <phoneticPr fontId="1"/>
  </si>
  <si>
    <t>市町村等による
費用負担の内訳</t>
    <rPh sb="0" eb="4">
      <t>シチョウソントウ</t>
    </rPh>
    <rPh sb="8" eb="12">
      <t>ヒヨウフタン</t>
    </rPh>
    <rPh sb="13" eb="15">
      <t>ウチワケ</t>
    </rPh>
    <phoneticPr fontId="1"/>
  </si>
  <si>
    <t>路線再編等に
向けた検討状況及び今後のスケジュール</t>
    <rPh sb="0" eb="2">
      <t>ロセン</t>
    </rPh>
    <rPh sb="2" eb="4">
      <t>サイヘン</t>
    </rPh>
    <rPh sb="4" eb="5">
      <t>トウ</t>
    </rPh>
    <rPh sb="7" eb="8">
      <t>ム</t>
    </rPh>
    <rPh sb="10" eb="12">
      <t>ケントウ</t>
    </rPh>
    <rPh sb="12" eb="14">
      <t>ジョウキョウ</t>
    </rPh>
    <rPh sb="14" eb="15">
      <t>オヨ</t>
    </rPh>
    <rPh sb="16" eb="18">
      <t>コンゴ</t>
    </rPh>
    <phoneticPr fontId="1"/>
  </si>
  <si>
    <t>別紙１（路線維持事業　事業計画書（兼）報告書）</t>
    <rPh sb="0" eb="2">
      <t>ベッシ</t>
    </rPh>
    <rPh sb="4" eb="6">
      <t>ロセン</t>
    </rPh>
    <rPh sb="6" eb="8">
      <t>イジ</t>
    </rPh>
    <rPh sb="8" eb="10">
      <t>ジギョウ</t>
    </rPh>
    <rPh sb="11" eb="13">
      <t>ジギョウ</t>
    </rPh>
    <rPh sb="13" eb="16">
      <t>ケイカクショ</t>
    </rPh>
    <phoneticPr fontId="1"/>
  </si>
  <si>
    <t>補助対象期間の
損益状況</t>
    <rPh sb="0" eb="2">
      <t>ホジョ</t>
    </rPh>
    <rPh sb="2" eb="4">
      <t>タイショウ</t>
    </rPh>
    <rPh sb="4" eb="6">
      <t>キカン</t>
    </rPh>
    <rPh sb="8" eb="10">
      <t>ソンエキ</t>
    </rPh>
    <rPh sb="10" eb="12">
      <t>ジョウキョウ</t>
    </rPh>
    <phoneticPr fontId="5"/>
  </si>
  <si>
    <t>乗合バス事業</t>
    <rPh sb="0" eb="2">
      <t>ノリアイ</t>
    </rPh>
    <rPh sb="4" eb="6">
      <t>ジギョウ</t>
    </rPh>
    <phoneticPr fontId="5"/>
  </si>
  <si>
    <t>営業収益</t>
    <rPh sb="0" eb="2">
      <t>エイギョウ</t>
    </rPh>
    <rPh sb="2" eb="4">
      <t>シュウエキ</t>
    </rPh>
    <phoneticPr fontId="5"/>
  </si>
  <si>
    <t>千円</t>
    <rPh sb="0" eb="2">
      <t>センエン</t>
    </rPh>
    <phoneticPr fontId="5"/>
  </si>
  <si>
    <t>営業外収益</t>
    <rPh sb="0" eb="3">
      <t>エイギョウガイ</t>
    </rPh>
    <rPh sb="3" eb="5">
      <t>シュウエキ</t>
    </rPh>
    <phoneticPr fontId="5"/>
  </si>
  <si>
    <t>営業費用</t>
    <rPh sb="0" eb="2">
      <t>エイギョウ</t>
    </rPh>
    <rPh sb="2" eb="4">
      <t>ヒヨウ</t>
    </rPh>
    <phoneticPr fontId="5"/>
  </si>
  <si>
    <t>営業外費用</t>
    <rPh sb="0" eb="3">
      <t>エイギョウガイ</t>
    </rPh>
    <rPh sb="3" eb="5">
      <t>ヒヨウ</t>
    </rPh>
    <phoneticPr fontId="5"/>
  </si>
  <si>
    <t>営業損益</t>
    <rPh sb="0" eb="2">
      <t>エイギョウ</t>
    </rPh>
    <rPh sb="2" eb="4">
      <t>ソンエキ</t>
    </rPh>
    <phoneticPr fontId="5"/>
  </si>
  <si>
    <t>営業外損益</t>
    <rPh sb="0" eb="3">
      <t>エイギョウガイ</t>
    </rPh>
    <rPh sb="3" eb="5">
      <t>ソンエキ</t>
    </rPh>
    <phoneticPr fontId="5"/>
  </si>
  <si>
    <t>経常損益</t>
    <rPh sb="0" eb="2">
      <t>ケイジョウ</t>
    </rPh>
    <rPh sb="2" eb="4">
      <t>ソンエキ</t>
    </rPh>
    <phoneticPr fontId="5"/>
  </si>
  <si>
    <t>㎞</t>
    <phoneticPr fontId="5"/>
  </si>
  <si>
    <t>経常収支率</t>
    <rPh sb="0" eb="2">
      <t>ケイジョウ</t>
    </rPh>
    <rPh sb="2" eb="5">
      <t>シュウシリツ</t>
    </rPh>
    <phoneticPr fontId="5"/>
  </si>
  <si>
    <t>％</t>
    <phoneticPr fontId="5"/>
  </si>
  <si>
    <t>補助ブロック名</t>
    <rPh sb="0" eb="2">
      <t>ホジョ</t>
    </rPh>
    <rPh sb="6" eb="7">
      <t>メイ</t>
    </rPh>
    <phoneticPr fontId="5"/>
  </si>
  <si>
    <t>千葉</t>
  </si>
  <si>
    <t>系統名</t>
    <rPh sb="0" eb="3">
      <t>ケイトウメイ</t>
    </rPh>
    <phoneticPr fontId="1"/>
  </si>
  <si>
    <t>起点</t>
    <rPh sb="0" eb="2">
      <t>キテン</t>
    </rPh>
    <phoneticPr fontId="1"/>
  </si>
  <si>
    <t>経由地</t>
    <rPh sb="0" eb="3">
      <t>ケイユチ</t>
    </rPh>
    <phoneticPr fontId="1"/>
  </si>
  <si>
    <t>終点</t>
    <rPh sb="0" eb="2">
      <t>シュウテン</t>
    </rPh>
    <phoneticPr fontId="1"/>
  </si>
  <si>
    <t>系統キロ</t>
    <rPh sb="0" eb="2">
      <t>ケイトウ</t>
    </rPh>
    <phoneticPr fontId="1"/>
  </si>
  <si>
    <t>補助対象期間の運行日数・運行回数</t>
    <rPh sb="0" eb="6">
      <t>ホジョタイショウキカン</t>
    </rPh>
    <rPh sb="7" eb="9">
      <t>ウンコウ</t>
    </rPh>
    <rPh sb="9" eb="11">
      <t>ニッスウ</t>
    </rPh>
    <rPh sb="12" eb="14">
      <t>ウンコウ</t>
    </rPh>
    <rPh sb="14" eb="16">
      <t>カイスウ</t>
    </rPh>
    <phoneticPr fontId="1"/>
  </si>
  <si>
    <t>計</t>
    <rPh sb="0" eb="1">
      <t>ケイ</t>
    </rPh>
    <phoneticPr fontId="1"/>
  </si>
  <si>
    <t>往路</t>
    <rPh sb="0" eb="2">
      <t>オウロ</t>
    </rPh>
    <phoneticPr fontId="1"/>
  </si>
  <si>
    <t>復路</t>
    <rPh sb="0" eb="2">
      <t>フクロ</t>
    </rPh>
    <phoneticPr fontId="1"/>
  </si>
  <si>
    <t>平均</t>
    <rPh sb="0" eb="2">
      <t>ヘイキン</t>
    </rPh>
    <phoneticPr fontId="1"/>
  </si>
  <si>
    <t>補助対象経費の内訳</t>
    <rPh sb="0" eb="6">
      <t>ホジョタイショウケイヒ</t>
    </rPh>
    <rPh sb="7" eb="9">
      <t>ウチワケ</t>
    </rPh>
    <phoneticPr fontId="1"/>
  </si>
  <si>
    <t>経常収益（A）</t>
    <rPh sb="0" eb="2">
      <t>ケイジョウ</t>
    </rPh>
    <rPh sb="2" eb="4">
      <t>シュウエキ</t>
    </rPh>
    <phoneticPr fontId="5"/>
  </si>
  <si>
    <t>経常費用（B）</t>
    <rPh sb="0" eb="2">
      <t>ケイジョウ</t>
    </rPh>
    <rPh sb="2" eb="4">
      <t>ヒヨウ</t>
    </rPh>
    <phoneticPr fontId="5"/>
  </si>
  <si>
    <t>補助対象事業者の実車走行キロ当たり経常費用
B÷C = D</t>
    <rPh sb="0" eb="2">
      <t>ホジョ</t>
    </rPh>
    <rPh sb="2" eb="4">
      <t>タイショウ</t>
    </rPh>
    <rPh sb="4" eb="7">
      <t>ジギョウシャ</t>
    </rPh>
    <rPh sb="8" eb="10">
      <t>ジッシャ</t>
    </rPh>
    <rPh sb="10" eb="12">
      <t>ソウコウ</t>
    </rPh>
    <rPh sb="14" eb="15">
      <t>ア</t>
    </rPh>
    <rPh sb="17" eb="19">
      <t>ケイジョウ</t>
    </rPh>
    <rPh sb="19" eb="21">
      <t>ヒヨウ</t>
    </rPh>
    <phoneticPr fontId="5"/>
  </si>
  <si>
    <t>キロ当たり経常収益
A÷C = E</t>
    <rPh sb="2" eb="3">
      <t>ア</t>
    </rPh>
    <rPh sb="5" eb="7">
      <t>ケイジョウ</t>
    </rPh>
    <rPh sb="7" eb="9">
      <t>シュウエキ</t>
    </rPh>
    <phoneticPr fontId="5"/>
  </si>
  <si>
    <t>１　申請事業者の概要</t>
    <rPh sb="2" eb="4">
      <t>シンセイ</t>
    </rPh>
    <rPh sb="4" eb="7">
      <t>ジギョウシャ</t>
    </rPh>
    <rPh sb="8" eb="10">
      <t>ガイヨウ</t>
    </rPh>
    <phoneticPr fontId="5"/>
  </si>
  <si>
    <t>２　キロ当たり補助対象経常費用及び経常収益</t>
    <rPh sb="4" eb="5">
      <t>ア</t>
    </rPh>
    <rPh sb="7" eb="9">
      <t>ホジョ</t>
    </rPh>
    <rPh sb="9" eb="11">
      <t>タイショウ</t>
    </rPh>
    <rPh sb="11" eb="13">
      <t>ケイジョウ</t>
    </rPh>
    <rPh sb="13" eb="15">
      <t>ヒヨウ</t>
    </rPh>
    <rPh sb="15" eb="16">
      <t>オヨ</t>
    </rPh>
    <rPh sb="17" eb="19">
      <t>ケイジョウ</t>
    </rPh>
    <rPh sb="19" eb="21">
      <t>シュウエキ</t>
    </rPh>
    <phoneticPr fontId="5"/>
  </si>
  <si>
    <t>３　補助対象系統の概要</t>
    <rPh sb="2" eb="4">
      <t>ホジョ</t>
    </rPh>
    <rPh sb="4" eb="6">
      <t>タイショウ</t>
    </rPh>
    <rPh sb="6" eb="8">
      <t>ケイトウ</t>
    </rPh>
    <rPh sb="9" eb="11">
      <t>ガイヨウ</t>
    </rPh>
    <phoneticPr fontId="5"/>
  </si>
  <si>
    <t>総運行回数
（F）</t>
    <rPh sb="0" eb="5">
      <t>ソウウンコウカイスウ</t>
    </rPh>
    <phoneticPr fontId="1"/>
  </si>
  <si>
    <t>実車走行キロ
（G）</t>
    <rPh sb="0" eb="4">
      <t>ジッシャソウコウ</t>
    </rPh>
    <phoneticPr fontId="1"/>
  </si>
  <si>
    <t>運休回数
（H）</t>
    <rPh sb="0" eb="2">
      <t>ウンキュウ</t>
    </rPh>
    <rPh sb="2" eb="4">
      <t>カイスウ</t>
    </rPh>
    <phoneticPr fontId="1"/>
  </si>
  <si>
    <t>実績運行回数
（I）</t>
    <rPh sb="0" eb="6">
      <t>ジッセキウンコウカイスウ</t>
    </rPh>
    <phoneticPr fontId="1"/>
  </si>
  <si>
    <t>補助対象系統
経常収益
（J）</t>
    <rPh sb="0" eb="2">
      <t>ホジョ</t>
    </rPh>
    <rPh sb="2" eb="4">
      <t>タイショウ</t>
    </rPh>
    <rPh sb="4" eb="6">
      <t>ケイトウ</t>
    </rPh>
    <rPh sb="7" eb="11">
      <t>ケイジョウシュウエキ</t>
    </rPh>
    <phoneticPr fontId="1"/>
  </si>
  <si>
    <t>補助対象系統
経常収益
（J）</t>
    <rPh sb="0" eb="4">
      <t>ホジョタイショウ</t>
    </rPh>
    <rPh sb="4" eb="6">
      <t>ケイトウ</t>
    </rPh>
    <rPh sb="7" eb="11">
      <t>ケイジョウシュウエキ</t>
    </rPh>
    <phoneticPr fontId="1"/>
  </si>
  <si>
    <t>補助対象経費
K－J = L</t>
    <rPh sb="0" eb="6">
      <t>ホジョタイショウケイヒ</t>
    </rPh>
    <phoneticPr fontId="1"/>
  </si>
  <si>
    <t>計画補助額
L×1/2 = M</t>
    <rPh sb="0" eb="5">
      <t>ケイカクホジョガク</t>
    </rPh>
    <phoneticPr fontId="1"/>
  </si>
  <si>
    <t>申請補助額
M×（F／I） = N</t>
    <rPh sb="0" eb="5">
      <t>シンセイホジョガク</t>
    </rPh>
    <phoneticPr fontId="1"/>
  </si>
  <si>
    <t>４　補助対象経費及び申請補助額の算定</t>
    <rPh sb="2" eb="8">
      <t>ホジョタイショウケイヒ</t>
    </rPh>
    <rPh sb="8" eb="9">
      <t>オヨ</t>
    </rPh>
    <rPh sb="10" eb="12">
      <t>シンセイ</t>
    </rPh>
    <rPh sb="12" eb="14">
      <t>ホジョ</t>
    </rPh>
    <rPh sb="14" eb="15">
      <t>ガク</t>
    </rPh>
    <rPh sb="16" eb="18">
      <t>サンテイ</t>
    </rPh>
    <phoneticPr fontId="5"/>
  </si>
  <si>
    <t>補助対象の
実車走行キロ（C）</t>
    <rPh sb="0" eb="2">
      <t>ホジョ</t>
    </rPh>
    <rPh sb="2" eb="4">
      <t>タイショウ</t>
    </rPh>
    <rPh sb="6" eb="8">
      <t>ジッシャ</t>
    </rPh>
    <rPh sb="8" eb="10">
      <t>ソウコウ</t>
    </rPh>
    <phoneticPr fontId="5"/>
  </si>
  <si>
    <t>円</t>
    <rPh sb="0" eb="1">
      <t>エン</t>
    </rPh>
    <phoneticPr fontId="1"/>
  </si>
  <si>
    <t>回</t>
    <rPh sb="0" eb="1">
      <t>カイ</t>
    </rPh>
    <phoneticPr fontId="1"/>
  </si>
  <si>
    <t>ｋｍ</t>
    <phoneticPr fontId="1"/>
  </si>
  <si>
    <t>日</t>
    <rPh sb="0" eb="1">
      <t>ニチ</t>
    </rPh>
    <phoneticPr fontId="1"/>
  </si>
  <si>
    <t>km</t>
    <phoneticPr fontId="1"/>
  </si>
  <si>
    <t>補助対象
経常費用
D×G = K</t>
    <rPh sb="0" eb="2">
      <t>ホジョ</t>
    </rPh>
    <rPh sb="2" eb="4">
      <t>タイショウ</t>
    </rPh>
    <rPh sb="5" eb="7">
      <t>ケイジョウ</t>
    </rPh>
    <rPh sb="7" eb="9">
      <t>ヒヨウ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</si>
</sst>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76" formatCode="#,##0;&quot;△ &quot;#,##0"/>
    <numFmt numFmtId="177" formatCode="#,##0.0;&quot;△ &quot;#,##0.0"/>
    <numFmt numFmtId="178" formatCode="0.00_ "/>
    <numFmt numFmtId="179" formatCode="#,##0&quot;円&quot;.##&quot;銭&quot;"/>
    <numFmt numFmtId="180" formatCode="0&quot;日&quot;"/>
    <numFmt numFmtId="181" formatCode="0.00&quot;㎞&quot;"/>
    <numFmt numFmtId="182" formatCode="0.0&quot;回&quot;"/>
    <numFmt numFmtId="183" formatCode="#,##0&quot;回&quot;"/>
    <numFmt numFmtId="184" formatCode="#,###&quot;km&quot;"/>
    <numFmt numFmtId="185" formatCode="#,##0&quot;円&quot;"/>
    <numFmt numFmtId="186" formatCode="#,##0&quot;円&quot;.00&quot;銭&quot;"/>
    <numFmt numFmtId="187" formatCode="#"/>
    <numFmt numFmtId="188" formatCode="#,###"/>
    <numFmt numFmtId="189" formatCode="0_);[Red]\(0\)"/>
    <numFmt numFmtId="190" formatCode="0.0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 tint="4.9989318521683403E-2"/>
      <name val="ＭＳ Ｐ明朝"/>
      <family val="1"/>
      <charset val="128"/>
    </font>
    <font>
      <sz val="12"/>
      <color theme="1" tint="4.9989318521683403E-2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 tint="4.9989318521683403E-2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 shrinkToFit="1"/>
    </xf>
    <xf numFmtId="0" fontId="9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181" fontId="7" fillId="0" borderId="0" xfId="0" applyNumberFormat="1" applyFont="1" applyAlignment="1">
      <alignment horizontal="right" vertical="center"/>
    </xf>
    <xf numFmtId="182" fontId="7" fillId="0" borderId="0" xfId="0" applyNumberFormat="1" applyFont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85" fontId="7" fillId="0" borderId="9" xfId="0" applyNumberFormat="1" applyFont="1" applyBorder="1">
      <alignment vertical="center"/>
    </xf>
    <xf numFmtId="185" fontId="7" fillId="0" borderId="0" xfId="0" applyNumberFormat="1" applyFont="1">
      <alignment vertical="center"/>
    </xf>
    <xf numFmtId="186" fontId="7" fillId="0" borderId="0" xfId="0" applyNumberFormat="1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>
      <alignment vertical="center"/>
    </xf>
    <xf numFmtId="0" fontId="7" fillId="4" borderId="3" xfId="0" applyFont="1" applyFill="1" applyBorder="1" applyAlignment="1">
      <alignment horizontal="right" vertical="center"/>
    </xf>
    <xf numFmtId="0" fontId="7" fillId="4" borderId="4" xfId="0" applyFont="1" applyFill="1" applyBorder="1">
      <alignment vertical="center"/>
    </xf>
    <xf numFmtId="185" fontId="7" fillId="0" borderId="4" xfId="1" applyNumberFormat="1" applyFont="1" applyFill="1" applyBorder="1" applyAlignment="1">
      <alignment horizontal="center" vertical="center"/>
    </xf>
    <xf numFmtId="183" fontId="7" fillId="0" borderId="4" xfId="0" applyNumberFormat="1" applyFont="1" applyBorder="1" applyAlignment="1">
      <alignment horizontal="center" vertical="center" wrapText="1"/>
    </xf>
    <xf numFmtId="184" fontId="7" fillId="0" borderId="4" xfId="0" applyNumberFormat="1" applyFont="1" applyBorder="1" applyAlignment="1">
      <alignment horizontal="center" vertical="center" wrapText="1"/>
    </xf>
    <xf numFmtId="183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80" fontId="7" fillId="0" borderId="3" xfId="0" applyNumberFormat="1" applyFont="1" applyBorder="1" applyAlignment="1">
      <alignment horizontal="center" vertical="center"/>
    </xf>
    <xf numFmtId="187" fontId="7" fillId="3" borderId="3" xfId="0" applyNumberFormat="1" applyFont="1" applyFill="1" applyBorder="1">
      <alignment vertical="center"/>
    </xf>
    <xf numFmtId="2" fontId="7" fillId="3" borderId="18" xfId="0" applyNumberFormat="1" applyFont="1" applyFill="1" applyBorder="1">
      <alignment vertical="center"/>
    </xf>
    <xf numFmtId="2" fontId="7" fillId="2" borderId="7" xfId="0" applyNumberFormat="1" applyFont="1" applyFill="1" applyBorder="1">
      <alignment vertical="center"/>
    </xf>
    <xf numFmtId="2" fontId="7" fillId="2" borderId="15" xfId="0" applyNumberFormat="1" applyFont="1" applyFill="1" applyBorder="1">
      <alignment vertical="center"/>
    </xf>
    <xf numFmtId="181" fontId="7" fillId="0" borderId="8" xfId="0" applyNumberFormat="1" applyFont="1" applyBorder="1" applyAlignment="1">
      <alignment horizontal="center" vertical="center"/>
    </xf>
    <xf numFmtId="181" fontId="7" fillId="0" borderId="16" xfId="0" applyNumberFormat="1" applyFont="1" applyBorder="1" applyAlignment="1">
      <alignment horizontal="center" vertical="center"/>
    </xf>
    <xf numFmtId="181" fontId="7" fillId="0" borderId="19" xfId="0" applyNumberFormat="1" applyFont="1" applyBorder="1" applyAlignment="1">
      <alignment horizontal="center" vertical="center"/>
    </xf>
    <xf numFmtId="190" fontId="7" fillId="2" borderId="7" xfId="0" applyNumberFormat="1" applyFont="1" applyFill="1" applyBorder="1">
      <alignment vertical="center"/>
    </xf>
    <xf numFmtId="190" fontId="7" fillId="2" borderId="15" xfId="0" applyNumberFormat="1" applyFont="1" applyFill="1" applyBorder="1">
      <alignment vertical="center"/>
    </xf>
    <xf numFmtId="190" fontId="7" fillId="3" borderId="18" xfId="0" applyNumberFormat="1" applyFont="1" applyFill="1" applyBorder="1">
      <alignment vertical="center"/>
    </xf>
    <xf numFmtId="182" fontId="7" fillId="0" borderId="19" xfId="0" applyNumberFormat="1" applyFont="1" applyBorder="1" applyAlignment="1">
      <alignment horizontal="center" vertical="center"/>
    </xf>
    <xf numFmtId="1" fontId="7" fillId="2" borderId="3" xfId="0" applyNumberFormat="1" applyFont="1" applyFill="1" applyBorder="1">
      <alignment vertical="center"/>
    </xf>
    <xf numFmtId="180" fontId="7" fillId="0" borderId="4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4" fillId="0" borderId="0" xfId="0" applyFont="1">
      <alignment vertical="center"/>
    </xf>
    <xf numFmtId="185" fontId="7" fillId="0" borderId="4" xfId="0" applyNumberFormat="1" applyFont="1" applyBorder="1" applyAlignment="1">
      <alignment horizontal="center" vertical="center"/>
    </xf>
    <xf numFmtId="185" fontId="7" fillId="0" borderId="3" xfId="0" applyNumberFormat="1" applyFont="1" applyBorder="1" applyAlignment="1">
      <alignment horizontal="center" vertical="center"/>
    </xf>
    <xf numFmtId="185" fontId="7" fillId="0" borderId="25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shrinkToFit="1"/>
    </xf>
    <xf numFmtId="0" fontId="7" fillId="0" borderId="12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4" xfId="0" applyFont="1" applyBorder="1" applyAlignment="1">
      <alignment vertical="center" shrinkToFit="1"/>
    </xf>
    <xf numFmtId="0" fontId="7" fillId="0" borderId="4" xfId="0" applyFont="1" applyBorder="1" applyAlignment="1">
      <alignment horizontal="center" vertical="center" shrinkToFit="1"/>
    </xf>
    <xf numFmtId="2" fontId="7" fillId="0" borderId="7" xfId="0" applyNumberFormat="1" applyFont="1" applyBorder="1">
      <alignment vertical="center"/>
    </xf>
    <xf numFmtId="2" fontId="7" fillId="0" borderId="15" xfId="0" applyNumberFormat="1" applyFont="1" applyBorder="1">
      <alignment vertical="center"/>
    </xf>
    <xf numFmtId="2" fontId="7" fillId="0" borderId="18" xfId="0" applyNumberFormat="1" applyFont="1" applyBorder="1">
      <alignment vertical="center"/>
    </xf>
    <xf numFmtId="1" fontId="7" fillId="0" borderId="3" xfId="0" applyNumberFormat="1" applyFont="1" applyBorder="1">
      <alignment vertical="center"/>
    </xf>
    <xf numFmtId="190" fontId="7" fillId="0" borderId="7" xfId="0" applyNumberFormat="1" applyFont="1" applyBorder="1">
      <alignment vertical="center"/>
    </xf>
    <xf numFmtId="190" fontId="7" fillId="0" borderId="15" xfId="0" applyNumberFormat="1" applyFont="1" applyBorder="1">
      <alignment vertical="center"/>
    </xf>
    <xf numFmtId="190" fontId="7" fillId="0" borderId="18" xfId="0" applyNumberFormat="1" applyFont="1" applyBorder="1">
      <alignment vertical="center"/>
    </xf>
    <xf numFmtId="187" fontId="7" fillId="4" borderId="3" xfId="0" applyNumberFormat="1" applyFont="1" applyFill="1" applyBorder="1">
      <alignment vertical="center"/>
    </xf>
    <xf numFmtId="180" fontId="7" fillId="4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188" fontId="2" fillId="3" borderId="6" xfId="1" applyNumberFormat="1" applyFont="1" applyFill="1" applyBorder="1" applyAlignment="1">
      <alignment horizontal="right" vertical="center"/>
    </xf>
    <xf numFmtId="188" fontId="2" fillId="3" borderId="7" xfId="1" applyNumberFormat="1" applyFont="1" applyFill="1" applyBorder="1" applyAlignment="1">
      <alignment horizontal="right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right" vertical="center"/>
    </xf>
    <xf numFmtId="3" fontId="7" fillId="3" borderId="3" xfId="0" applyNumberFormat="1" applyFont="1" applyFill="1" applyBorder="1" applyAlignment="1">
      <alignment horizontal="right" vertical="center"/>
    </xf>
    <xf numFmtId="188" fontId="7" fillId="3" borderId="2" xfId="0" applyNumberFormat="1" applyFont="1" applyFill="1" applyBorder="1" applyAlignment="1">
      <alignment horizontal="right" vertical="center"/>
    </xf>
    <xf numFmtId="188" fontId="7" fillId="3" borderId="3" xfId="0" applyNumberFormat="1" applyFont="1" applyFill="1" applyBorder="1" applyAlignment="1">
      <alignment horizontal="right" vertical="center"/>
    </xf>
    <xf numFmtId="188" fontId="7" fillId="3" borderId="23" xfId="0" applyNumberFormat="1" applyFont="1" applyFill="1" applyBorder="1" applyAlignment="1">
      <alignment horizontal="right" vertical="center"/>
    </xf>
    <xf numFmtId="188" fontId="7" fillId="3" borderId="24" xfId="0" applyNumberFormat="1" applyFont="1" applyFill="1" applyBorder="1" applyAlignment="1">
      <alignment horizontal="right" vertical="center"/>
    </xf>
    <xf numFmtId="38" fontId="7" fillId="2" borderId="2" xfId="1" applyFont="1" applyFill="1" applyBorder="1" applyAlignment="1">
      <alignment horizontal="right" vertical="center"/>
    </xf>
    <xf numFmtId="38" fontId="7" fillId="2" borderId="3" xfId="1" applyFont="1" applyFill="1" applyBorder="1" applyAlignment="1">
      <alignment horizontal="right" vertical="center"/>
    </xf>
    <xf numFmtId="188" fontId="7" fillId="3" borderId="2" xfId="0" applyNumberFormat="1" applyFont="1" applyFill="1" applyBorder="1" applyAlignment="1">
      <alignment horizontal="right" vertical="center" wrapText="1"/>
    </xf>
    <xf numFmtId="188" fontId="7" fillId="3" borderId="3" xfId="0" applyNumberFormat="1" applyFont="1" applyFill="1" applyBorder="1" applyAlignment="1">
      <alignment horizontal="right" vertical="center" wrapText="1"/>
    </xf>
    <xf numFmtId="189" fontId="7" fillId="2" borderId="2" xfId="0" applyNumberFormat="1" applyFont="1" applyFill="1" applyBorder="1" applyAlignment="1">
      <alignment horizontal="right" vertical="center"/>
    </xf>
    <xf numFmtId="189" fontId="7" fillId="2" borderId="3" xfId="0" applyNumberFormat="1" applyFont="1" applyFill="1" applyBorder="1" applyAlignment="1">
      <alignment horizontal="right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188" fontId="7" fillId="3" borderId="2" xfId="0" applyNumberFormat="1" applyFont="1" applyFill="1" applyBorder="1" applyAlignment="1">
      <alignment vertical="center" shrinkToFit="1"/>
    </xf>
    <xf numFmtId="188" fontId="7" fillId="3" borderId="3" xfId="0" applyNumberFormat="1" applyFont="1" applyFill="1" applyBorder="1" applyAlignment="1">
      <alignment vertical="center" shrinkToFit="1"/>
    </xf>
    <xf numFmtId="176" fontId="7" fillId="2" borderId="2" xfId="0" applyNumberFormat="1" applyFont="1" applyFill="1" applyBorder="1">
      <alignment vertical="center"/>
    </xf>
    <xf numFmtId="176" fontId="7" fillId="2" borderId="3" xfId="0" applyNumberFormat="1" applyFont="1" applyFill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177" fontId="7" fillId="2" borderId="6" xfId="0" applyNumberFormat="1" applyFont="1" applyFill="1" applyBorder="1">
      <alignment vertical="center"/>
    </xf>
    <xf numFmtId="177" fontId="7" fillId="2" borderId="7" xfId="0" applyNumberFormat="1" applyFont="1" applyFill="1" applyBorder="1">
      <alignment vertical="center"/>
    </xf>
    <xf numFmtId="177" fontId="7" fillId="2" borderId="10" xfId="0" applyNumberFormat="1" applyFont="1" applyFill="1" applyBorder="1">
      <alignment vertical="center"/>
    </xf>
    <xf numFmtId="177" fontId="7" fillId="2" borderId="11" xfId="0" applyNumberFormat="1" applyFont="1" applyFill="1" applyBorder="1">
      <alignment vertical="center"/>
    </xf>
    <xf numFmtId="178" fontId="7" fillId="3" borderId="2" xfId="0" applyNumberFormat="1" applyFont="1" applyFill="1" applyBorder="1">
      <alignment vertical="center"/>
    </xf>
    <xf numFmtId="178" fontId="7" fillId="3" borderId="3" xfId="0" applyNumberFormat="1" applyFont="1" applyFill="1" applyBorder="1">
      <alignment vertical="center"/>
    </xf>
    <xf numFmtId="176" fontId="7" fillId="3" borderId="2" xfId="0" applyNumberFormat="1" applyFont="1" applyFill="1" applyBorder="1">
      <alignment vertical="center"/>
    </xf>
    <xf numFmtId="176" fontId="7" fillId="3" borderId="3" xfId="0" applyNumberFormat="1" applyFont="1" applyFill="1" applyBorder="1">
      <alignment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justifyLastLine="1"/>
    </xf>
    <xf numFmtId="0" fontId="7" fillId="4" borderId="3" xfId="0" applyFont="1" applyFill="1" applyBorder="1" applyAlignment="1">
      <alignment horizontal="center" vertical="center" justifyLastLine="1"/>
    </xf>
    <xf numFmtId="0" fontId="7" fillId="4" borderId="4" xfId="0" applyFont="1" applyFill="1" applyBorder="1" applyAlignment="1">
      <alignment horizontal="center" vertical="center" justifyLastLine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3" fillId="4" borderId="1" xfId="0" applyFont="1" applyFill="1" applyBorder="1" applyAlignment="1">
      <alignment horizontal="center" vertical="center"/>
    </xf>
    <xf numFmtId="187" fontId="13" fillId="0" borderId="1" xfId="0" applyNumberFormat="1" applyFont="1" applyBorder="1" applyAlignment="1">
      <alignment horizontal="left" vertical="center"/>
    </xf>
    <xf numFmtId="0" fontId="7" fillId="4" borderId="2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179" fontId="7" fillId="3" borderId="2" xfId="0" applyNumberFormat="1" applyFont="1" applyFill="1" applyBorder="1" applyAlignment="1">
      <alignment horizontal="center" vertical="center"/>
    </xf>
    <xf numFmtId="179" fontId="7" fillId="3" borderId="3" xfId="0" applyNumberFormat="1" applyFont="1" applyFill="1" applyBorder="1" applyAlignment="1">
      <alignment horizontal="center" vertical="center"/>
    </xf>
    <xf numFmtId="179" fontId="7" fillId="3" borderId="4" xfId="0" applyNumberFormat="1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188" fontId="2" fillId="0" borderId="6" xfId="1" applyNumberFormat="1" applyFont="1" applyFill="1" applyBorder="1" applyAlignment="1">
      <alignment horizontal="right" vertical="center"/>
    </xf>
    <xf numFmtId="188" fontId="2" fillId="0" borderId="7" xfId="1" applyNumberFormat="1" applyFont="1" applyFill="1" applyBorder="1" applyAlignment="1">
      <alignment horizontal="right" vertical="center"/>
    </xf>
    <xf numFmtId="176" fontId="7" fillId="0" borderId="2" xfId="0" applyNumberFormat="1" applyFont="1" applyBorder="1">
      <alignment vertical="center"/>
    </xf>
    <xf numFmtId="176" fontId="7" fillId="0" borderId="3" xfId="0" applyNumberFormat="1" applyFont="1" applyBorder="1">
      <alignment vertical="center"/>
    </xf>
    <xf numFmtId="188" fontId="7" fillId="0" borderId="2" xfId="0" applyNumberFormat="1" applyFont="1" applyBorder="1" applyAlignment="1">
      <alignment vertical="center" shrinkToFit="1"/>
    </xf>
    <xf numFmtId="188" fontId="7" fillId="0" borderId="3" xfId="0" applyNumberFormat="1" applyFont="1" applyBorder="1" applyAlignment="1">
      <alignment vertical="center" shrinkToFit="1"/>
    </xf>
    <xf numFmtId="177" fontId="7" fillId="0" borderId="6" xfId="0" applyNumberFormat="1" applyFont="1" applyBorder="1">
      <alignment vertical="center"/>
    </xf>
    <xf numFmtId="177" fontId="7" fillId="0" borderId="7" xfId="0" applyNumberFormat="1" applyFont="1" applyBorder="1">
      <alignment vertical="center"/>
    </xf>
    <xf numFmtId="177" fontId="7" fillId="0" borderId="10" xfId="0" applyNumberFormat="1" applyFont="1" applyBorder="1">
      <alignment vertical="center"/>
    </xf>
    <xf numFmtId="177" fontId="7" fillId="0" borderId="11" xfId="0" applyNumberFormat="1" applyFont="1" applyBorder="1">
      <alignment vertical="center"/>
    </xf>
    <xf numFmtId="178" fontId="7" fillId="0" borderId="2" xfId="0" applyNumberFormat="1" applyFont="1" applyBorder="1">
      <alignment vertical="center"/>
    </xf>
    <xf numFmtId="178" fontId="7" fillId="0" borderId="3" xfId="0" applyNumberFormat="1" applyFont="1" applyBorder="1">
      <alignment vertical="center"/>
    </xf>
    <xf numFmtId="179" fontId="7" fillId="0" borderId="2" xfId="0" applyNumberFormat="1" applyFont="1" applyBorder="1" applyAlignment="1">
      <alignment horizontal="center" vertical="center"/>
    </xf>
    <xf numFmtId="179" fontId="7" fillId="0" borderId="3" xfId="0" applyNumberFormat="1" applyFont="1" applyBorder="1" applyAlignment="1">
      <alignment horizontal="center" vertical="center"/>
    </xf>
    <xf numFmtId="179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88" fontId="7" fillId="0" borderId="2" xfId="0" applyNumberFormat="1" applyFont="1" applyBorder="1" applyAlignment="1">
      <alignment horizontal="right" vertical="center" wrapText="1"/>
    </xf>
    <xf numFmtId="188" fontId="7" fillId="0" borderId="3" xfId="0" applyNumberFormat="1" applyFont="1" applyBorder="1" applyAlignment="1">
      <alignment horizontal="right" vertical="center" wrapText="1"/>
    </xf>
    <xf numFmtId="189" fontId="7" fillId="0" borderId="2" xfId="0" applyNumberFormat="1" applyFont="1" applyBorder="1" applyAlignment="1">
      <alignment horizontal="right" vertical="center"/>
    </xf>
    <xf numFmtId="189" fontId="7" fillId="0" borderId="3" xfId="0" applyNumberFormat="1" applyFont="1" applyBorder="1" applyAlignment="1">
      <alignment horizontal="right" vertical="center"/>
    </xf>
    <xf numFmtId="188" fontId="7" fillId="0" borderId="2" xfId="0" applyNumberFormat="1" applyFont="1" applyBorder="1" applyAlignment="1">
      <alignment horizontal="right" vertical="center"/>
    </xf>
    <xf numFmtId="188" fontId="7" fillId="0" borderId="3" xfId="0" applyNumberFormat="1" applyFont="1" applyBorder="1" applyAlignment="1">
      <alignment horizontal="right" vertical="center"/>
    </xf>
    <xf numFmtId="38" fontId="7" fillId="0" borderId="2" xfId="1" applyFont="1" applyFill="1" applyBorder="1" applyAlignment="1">
      <alignment horizontal="right" vertical="center"/>
    </xf>
    <xf numFmtId="38" fontId="7" fillId="0" borderId="3" xfId="1" applyFont="1" applyFill="1" applyBorder="1" applyAlignment="1">
      <alignment horizontal="right" vertical="center"/>
    </xf>
    <xf numFmtId="3" fontId="7" fillId="0" borderId="2" xfId="0" applyNumberFormat="1" applyFont="1" applyBorder="1" applyAlignment="1">
      <alignment horizontal="right" vertical="center"/>
    </xf>
    <xf numFmtId="3" fontId="7" fillId="0" borderId="3" xfId="0" applyNumberFormat="1" applyFont="1" applyBorder="1" applyAlignment="1">
      <alignment horizontal="right" vertical="center"/>
    </xf>
    <xf numFmtId="188" fontId="7" fillId="0" borderId="23" xfId="0" applyNumberFormat="1" applyFont="1" applyBorder="1" applyAlignment="1">
      <alignment horizontal="right" vertical="center"/>
    </xf>
    <xf numFmtId="188" fontId="7" fillId="0" borderId="24" xfId="0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FF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62345</xdr:colOff>
      <xdr:row>38</xdr:row>
      <xdr:rowOff>105930</xdr:rowOff>
    </xdr:from>
    <xdr:ext cx="11180618" cy="179907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58A4676-7CE1-430D-9D4C-1DC1F74FBAE0}"/>
            </a:ext>
          </a:extLst>
        </xdr:cNvPr>
        <xdr:cNvSpPr txBox="1"/>
      </xdr:nvSpPr>
      <xdr:spPr>
        <a:xfrm>
          <a:off x="62345" y="12117821"/>
          <a:ext cx="11180618" cy="1799070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記載要領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（１）乗合バス事業の収益・費用・実車走行キロについては、高速バス及び 定期観光バス等をに係るものは除くこと。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２）補助対象事業者の決算期間が補助対象期間（交付要綱第７条で定める期間）と相違している事業者にあっては、補助対象期間の仮決算を行い、その損益状況（千円未満の端数は切り捨て）を損益状況欄に記載すること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添付資料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（１）補助対象期間（交付要綱第７条で定める期間）の前々年度（基準期間）に係る旅客自動車運送事業等報告規則第２条第２項の「事業報告書」及びこれに関連する必要な事項を記載した書類（関連書類）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（２）その他補助金の交付に関して参考となる書類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62345</xdr:colOff>
      <xdr:row>38</xdr:row>
      <xdr:rowOff>105930</xdr:rowOff>
    </xdr:from>
    <xdr:ext cx="11180618" cy="179907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25D125F-35BD-4D03-9EC0-56D8DBC04F5A}"/>
            </a:ext>
          </a:extLst>
        </xdr:cNvPr>
        <xdr:cNvSpPr txBox="1"/>
      </xdr:nvSpPr>
      <xdr:spPr>
        <a:xfrm>
          <a:off x="62345" y="12777990"/>
          <a:ext cx="11180618" cy="1799070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記載要領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（１）乗合バス事業の収益・費用・実車走行キロについては、高速バス及び 定期観光バス等をに係るものは除くこと。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２）補助対象事業者の決算期間が補助対象期間（交付要綱第７条で定める期間）と相違している事業者にあっては、補助対象期間の仮決算を行い、その損益状況（千円未満の端数は切り捨て）を損益状況欄に記載すること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添付資料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（１）補助対象期間（交付要綱第７条で定める期間）の前々年度（基準期間）に係る旅客自動車運送事業等報告規則第２条第２項の「事業報告書」及びこれに関連する必要な事項を記載した書類（関連書類）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（２）その他補助金の交付に関して参考となる書類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38135-3EBC-4D65-B41A-BD26A35F6D63}">
  <dimension ref="A1:W12"/>
  <sheetViews>
    <sheetView tabSelected="1" view="pageBreakPreview" zoomScale="115" zoomScaleNormal="70" zoomScaleSheetLayoutView="115" workbookViewId="0">
      <selection activeCell="E5" sqref="E5:W5"/>
    </sheetView>
  </sheetViews>
  <sheetFormatPr defaultColWidth="3" defaultRowHeight="18" customHeight="1" x14ac:dyDescent="0.45"/>
  <cols>
    <col min="1" max="26" width="3.3984375" style="1" customWidth="1"/>
    <col min="27" max="16384" width="3" style="1"/>
  </cols>
  <sheetData>
    <row r="1" spans="1:23" ht="18" customHeight="1" x14ac:dyDescent="0.45">
      <c r="A1" s="1" t="s">
        <v>13</v>
      </c>
    </row>
    <row r="3" spans="1:23" ht="18" customHeight="1" x14ac:dyDescent="0.45">
      <c r="A3" s="63" t="s">
        <v>7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</row>
    <row r="5" spans="1:23" ht="30" customHeight="1" x14ac:dyDescent="0.45">
      <c r="A5" s="66" t="s">
        <v>0</v>
      </c>
      <c r="B5" s="66"/>
      <c r="C5" s="66"/>
      <c r="D5" s="66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</row>
    <row r="6" spans="1:23" ht="30" customHeight="1" x14ac:dyDescent="0.45">
      <c r="A6" s="66" t="s">
        <v>8</v>
      </c>
      <c r="B6" s="66"/>
      <c r="C6" s="66"/>
      <c r="D6" s="66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</row>
    <row r="7" spans="1:23" ht="30" customHeight="1" x14ac:dyDescent="0.45">
      <c r="A7" s="66" t="s">
        <v>9</v>
      </c>
      <c r="B7" s="66"/>
      <c r="C7" s="66"/>
      <c r="D7" s="66"/>
      <c r="E7" s="68"/>
      <c r="F7" s="65"/>
      <c r="G7" s="65"/>
      <c r="H7" s="65"/>
      <c r="I7" s="2" t="s">
        <v>1</v>
      </c>
      <c r="J7" s="3"/>
      <c r="K7" s="2" t="s">
        <v>2</v>
      </c>
      <c r="L7" s="3"/>
      <c r="M7" s="2" t="s">
        <v>3</v>
      </c>
      <c r="N7" s="2" t="s">
        <v>4</v>
      </c>
      <c r="O7" s="65"/>
      <c r="P7" s="65"/>
      <c r="Q7" s="65"/>
      <c r="R7" s="65"/>
      <c r="S7" s="2" t="s">
        <v>1</v>
      </c>
      <c r="T7" s="3"/>
      <c r="U7" s="2" t="s">
        <v>2</v>
      </c>
      <c r="V7" s="3"/>
      <c r="W7" s="4" t="s">
        <v>3</v>
      </c>
    </row>
    <row r="8" spans="1:23" ht="30" customHeight="1" x14ac:dyDescent="0.45">
      <c r="A8" s="73" t="s">
        <v>6</v>
      </c>
      <c r="B8" s="74"/>
      <c r="C8" s="74"/>
      <c r="D8" s="74"/>
      <c r="E8" s="71" t="str">
        <f>その２!$Q$36</f>
        <v/>
      </c>
      <c r="F8" s="72"/>
      <c r="G8" s="72"/>
      <c r="H8" s="72"/>
      <c r="I8" s="72"/>
      <c r="J8" s="72"/>
      <c r="K8" s="72"/>
      <c r="L8" s="72"/>
      <c r="M8" s="72"/>
      <c r="N8" s="5" t="s">
        <v>5</v>
      </c>
    </row>
    <row r="9" spans="1:23" ht="41.4" customHeight="1" x14ac:dyDescent="0.45">
      <c r="A9" s="75" t="s">
        <v>10</v>
      </c>
      <c r="B9" s="66"/>
      <c r="C9" s="66"/>
      <c r="D9" s="66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</row>
    <row r="10" spans="1:23" ht="119.4" customHeight="1" x14ac:dyDescent="0.45">
      <c r="A10" s="69" t="s">
        <v>11</v>
      </c>
      <c r="B10" s="70"/>
      <c r="C10" s="70"/>
      <c r="D10" s="70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</row>
    <row r="11" spans="1:23" ht="354.6" customHeight="1" x14ac:dyDescent="0.45">
      <c r="A11" s="69" t="s">
        <v>12</v>
      </c>
      <c r="B11" s="69"/>
      <c r="C11" s="69"/>
      <c r="D11" s="69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</row>
    <row r="12" spans="1:23" ht="4.8" customHeight="1" x14ac:dyDescent="0.45"/>
  </sheetData>
  <mergeCells count="16">
    <mergeCell ref="A3:W3"/>
    <mergeCell ref="E10:W10"/>
    <mergeCell ref="E11:W11"/>
    <mergeCell ref="O7:R7"/>
    <mergeCell ref="A5:D5"/>
    <mergeCell ref="E5:W5"/>
    <mergeCell ref="E7:H7"/>
    <mergeCell ref="E6:W6"/>
    <mergeCell ref="A10:D10"/>
    <mergeCell ref="A11:D11"/>
    <mergeCell ref="E8:M8"/>
    <mergeCell ref="E9:W9"/>
    <mergeCell ref="A6:D6"/>
    <mergeCell ref="A7:D7"/>
    <mergeCell ref="A8:D8"/>
    <mergeCell ref="A9:D9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67820-A3AC-4066-A449-B12EA44B2BA5}">
  <dimension ref="A2:AR45"/>
  <sheetViews>
    <sheetView view="pageBreakPreview" zoomScale="70" zoomScaleNormal="100" zoomScaleSheetLayoutView="70" workbookViewId="0">
      <selection activeCell="E11" sqref="E11:G12"/>
    </sheetView>
  </sheetViews>
  <sheetFormatPr defaultRowHeight="13.2" x14ac:dyDescent="0.45"/>
  <cols>
    <col min="1" max="10" width="3.69921875" style="6" customWidth="1"/>
    <col min="11" max="11" width="5.69921875" style="6" bestFit="1" customWidth="1"/>
    <col min="12" max="40" width="3.69921875" style="6" customWidth="1"/>
    <col min="41" max="16384" width="8.796875" style="6"/>
  </cols>
  <sheetData>
    <row r="2" spans="1:40" ht="21" x14ac:dyDescent="0.45">
      <c r="A2" s="134" t="s">
        <v>39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4" spans="1:40" s="1" customFormat="1" ht="30" customHeight="1" x14ac:dyDescent="0.45">
      <c r="A4" s="135" t="s">
        <v>0</v>
      </c>
      <c r="B4" s="135"/>
      <c r="C4" s="135"/>
      <c r="D4" s="135"/>
      <c r="E4" s="136">
        <f>その１!E5</f>
        <v>0</v>
      </c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</row>
    <row r="6" spans="1:40" ht="24" customHeight="1" x14ac:dyDescent="0.45">
      <c r="A6" s="44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05" customHeight="1" x14ac:dyDescent="0.45">
      <c r="A7" s="104" t="s">
        <v>14</v>
      </c>
      <c r="B7" s="115"/>
      <c r="C7" s="115"/>
      <c r="D7" s="115"/>
      <c r="E7" s="118" t="s">
        <v>15</v>
      </c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20"/>
      <c r="AD7" s="51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5.05" customHeight="1" x14ac:dyDescent="0.45">
      <c r="A8" s="116"/>
      <c r="B8" s="117"/>
      <c r="C8" s="117"/>
      <c r="D8" s="117"/>
      <c r="E8" s="88" t="s">
        <v>16</v>
      </c>
      <c r="F8" s="89"/>
      <c r="G8" s="89"/>
      <c r="H8" s="90"/>
      <c r="I8" s="96"/>
      <c r="J8" s="97"/>
      <c r="K8" s="97"/>
      <c r="L8" s="98" t="s">
        <v>17</v>
      </c>
      <c r="M8" s="99"/>
      <c r="N8" s="88" t="s">
        <v>18</v>
      </c>
      <c r="O8" s="89"/>
      <c r="P8" s="89"/>
      <c r="Q8" s="90"/>
      <c r="R8" s="96"/>
      <c r="S8" s="97"/>
      <c r="T8" s="97"/>
      <c r="U8" s="52" t="s">
        <v>17</v>
      </c>
      <c r="V8" s="88" t="s">
        <v>40</v>
      </c>
      <c r="W8" s="89"/>
      <c r="X8" s="89"/>
      <c r="Y8" s="90"/>
      <c r="Z8" s="94">
        <f>SUM(I8,R8)</f>
        <v>0</v>
      </c>
      <c r="AA8" s="95"/>
      <c r="AB8" s="95"/>
      <c r="AC8" s="53" t="s">
        <v>17</v>
      </c>
      <c r="AD8" s="51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5.05" customHeight="1" x14ac:dyDescent="0.45">
      <c r="A9" s="116"/>
      <c r="B9" s="117"/>
      <c r="C9" s="117"/>
      <c r="D9" s="117"/>
      <c r="E9" s="88" t="s">
        <v>19</v>
      </c>
      <c r="F9" s="89"/>
      <c r="G9" s="89"/>
      <c r="H9" s="90"/>
      <c r="I9" s="96"/>
      <c r="J9" s="97"/>
      <c r="K9" s="97"/>
      <c r="L9" s="98" t="s">
        <v>17</v>
      </c>
      <c r="M9" s="99"/>
      <c r="N9" s="100" t="s">
        <v>20</v>
      </c>
      <c r="O9" s="101"/>
      <c r="P9" s="101"/>
      <c r="Q9" s="102"/>
      <c r="R9" s="96"/>
      <c r="S9" s="97"/>
      <c r="T9" s="97"/>
      <c r="U9" s="52" t="s">
        <v>17</v>
      </c>
      <c r="V9" s="88" t="s">
        <v>41</v>
      </c>
      <c r="W9" s="89"/>
      <c r="X9" s="89"/>
      <c r="Y9" s="90"/>
      <c r="Z9" s="94">
        <f>SUM(I9,R9)</f>
        <v>0</v>
      </c>
      <c r="AA9" s="95"/>
      <c r="AB9" s="95"/>
      <c r="AC9" s="53" t="s">
        <v>17</v>
      </c>
      <c r="AD9" s="51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5.05" customHeight="1" x14ac:dyDescent="0.45">
      <c r="A10" s="116"/>
      <c r="B10" s="117"/>
      <c r="C10" s="117"/>
      <c r="D10" s="117"/>
      <c r="E10" s="91" t="s">
        <v>21</v>
      </c>
      <c r="F10" s="92"/>
      <c r="G10" s="92"/>
      <c r="H10" s="93"/>
      <c r="I10" s="113" t="str">
        <f>IF(I8-I9=0,"",I8-I9)</f>
        <v/>
      </c>
      <c r="J10" s="114"/>
      <c r="K10" s="114"/>
      <c r="L10" s="98" t="s">
        <v>17</v>
      </c>
      <c r="M10" s="99"/>
      <c r="N10" s="88" t="s">
        <v>22</v>
      </c>
      <c r="O10" s="89"/>
      <c r="P10" s="89"/>
      <c r="Q10" s="90"/>
      <c r="R10" s="113" t="str">
        <f>IF(R8-R9=0,"",R8-R9)</f>
        <v/>
      </c>
      <c r="S10" s="114"/>
      <c r="T10" s="114"/>
      <c r="U10" s="52" t="s">
        <v>17</v>
      </c>
      <c r="V10" s="91" t="s">
        <v>23</v>
      </c>
      <c r="W10" s="92"/>
      <c r="X10" s="92"/>
      <c r="Y10" s="93"/>
      <c r="Z10" s="94">
        <f>SUM(I10,R10)</f>
        <v>0</v>
      </c>
      <c r="AA10" s="95"/>
      <c r="AB10" s="95"/>
      <c r="AC10" s="53" t="s">
        <v>17</v>
      </c>
      <c r="AD10" s="51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5.05" customHeight="1" x14ac:dyDescent="0.45">
      <c r="A11" s="104" t="s">
        <v>57</v>
      </c>
      <c r="B11" s="92"/>
      <c r="C11" s="92"/>
      <c r="D11" s="92"/>
      <c r="E11" s="107"/>
      <c r="F11" s="108"/>
      <c r="G11" s="108"/>
      <c r="H11" s="49" t="s">
        <v>24</v>
      </c>
      <c r="I11" s="9"/>
      <c r="J11" s="9"/>
      <c r="K11" s="9"/>
      <c r="L11" s="9"/>
      <c r="M11" s="9"/>
      <c r="N11" s="7"/>
      <c r="O11" s="7"/>
      <c r="P11" s="7"/>
      <c r="Q11" s="7"/>
      <c r="R11" s="10"/>
      <c r="S11" s="10"/>
      <c r="T11" s="7"/>
      <c r="U11" s="7"/>
      <c r="V11" s="103" t="s">
        <v>25</v>
      </c>
      <c r="W11" s="103"/>
      <c r="X11" s="103"/>
      <c r="Y11" s="103"/>
      <c r="Z11" s="111" t="str">
        <f>IFERROR(ROUND(Z8/Z9*100,2),"")</f>
        <v/>
      </c>
      <c r="AA11" s="112"/>
      <c r="AB11" s="112"/>
      <c r="AC11" s="29" t="s">
        <v>26</v>
      </c>
      <c r="AD11" s="51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25.05" customHeight="1" x14ac:dyDescent="0.45">
      <c r="A12" s="105"/>
      <c r="B12" s="106"/>
      <c r="C12" s="106"/>
      <c r="D12" s="106"/>
      <c r="E12" s="109"/>
      <c r="F12" s="110"/>
      <c r="G12" s="110"/>
      <c r="H12" s="50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25.05" customHeight="1" x14ac:dyDescent="0.4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5.05" customHeight="1" x14ac:dyDescent="0.4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4" customHeight="1" x14ac:dyDescent="0.45">
      <c r="A15" s="44" t="s">
        <v>45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50.4" customHeight="1" x14ac:dyDescent="0.45">
      <c r="A16" s="88" t="s">
        <v>27</v>
      </c>
      <c r="B16" s="89"/>
      <c r="C16" s="89"/>
      <c r="D16" s="90"/>
      <c r="E16" s="100" t="s">
        <v>42</v>
      </c>
      <c r="F16" s="101"/>
      <c r="G16" s="101"/>
      <c r="H16" s="102"/>
      <c r="I16" s="100" t="s">
        <v>43</v>
      </c>
      <c r="J16" s="101"/>
      <c r="K16" s="101"/>
      <c r="L16" s="102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2" ht="25.05" customHeight="1" x14ac:dyDescent="0.45">
      <c r="A17" s="88" t="s">
        <v>28</v>
      </c>
      <c r="B17" s="89"/>
      <c r="C17" s="89"/>
      <c r="D17" s="90"/>
      <c r="E17" s="140" t="str">
        <f>IFERROR(ROUNDDOWN(Z9*1000/E11,2),"")</f>
        <v/>
      </c>
      <c r="F17" s="141"/>
      <c r="G17" s="141"/>
      <c r="H17" s="142"/>
      <c r="I17" s="140" t="str">
        <f>IFERROR(ROUNDDOWN(Z8*1000/E11,2),"")</f>
        <v/>
      </c>
      <c r="J17" s="141"/>
      <c r="K17" s="141"/>
      <c r="L17" s="142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2" ht="25.05" customHeight="1" x14ac:dyDescent="0.4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2" ht="25.05" customHeight="1" x14ac:dyDescent="0.45">
      <c r="A19" s="11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2" ht="25.05" customHeight="1" x14ac:dyDescent="0.45">
      <c r="A20" s="45" t="s">
        <v>46</v>
      </c>
      <c r="B20" s="20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2" ht="25.05" customHeight="1" x14ac:dyDescent="0.45">
      <c r="A21" s="91" t="s">
        <v>29</v>
      </c>
      <c r="B21" s="93"/>
      <c r="C21" s="91" t="s">
        <v>30</v>
      </c>
      <c r="D21" s="93"/>
      <c r="E21" s="91" t="s">
        <v>31</v>
      </c>
      <c r="F21" s="93"/>
      <c r="G21" s="91" t="s">
        <v>32</v>
      </c>
      <c r="H21" s="93"/>
      <c r="I21" s="103" t="s">
        <v>33</v>
      </c>
      <c r="J21" s="103"/>
      <c r="K21" s="103"/>
      <c r="L21" s="103"/>
      <c r="M21" s="21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3" t="s">
        <v>34</v>
      </c>
      <c r="Y21" s="23"/>
      <c r="Z21" s="23" t="s">
        <v>35</v>
      </c>
      <c r="AA21" s="31">
        <f>O22+S22+W22+AA22+AE22+AI22+AM22</f>
        <v>0</v>
      </c>
      <c r="AB21" s="30" t="s">
        <v>61</v>
      </c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4"/>
    </row>
    <row r="22" spans="1:42" ht="25.05" customHeight="1" x14ac:dyDescent="0.45">
      <c r="A22" s="105"/>
      <c r="B22" s="143"/>
      <c r="C22" s="105"/>
      <c r="D22" s="143"/>
      <c r="E22" s="105"/>
      <c r="F22" s="143"/>
      <c r="G22" s="105"/>
      <c r="H22" s="143"/>
      <c r="I22" s="103"/>
      <c r="J22" s="103"/>
      <c r="K22" s="103"/>
      <c r="L22" s="103"/>
      <c r="M22" s="121"/>
      <c r="N22" s="122"/>
      <c r="O22" s="42"/>
      <c r="P22" s="43" t="s">
        <v>61</v>
      </c>
      <c r="Q22" s="121"/>
      <c r="R22" s="122"/>
      <c r="S22" s="42"/>
      <c r="T22" s="43" t="s">
        <v>61</v>
      </c>
      <c r="U22" s="121"/>
      <c r="V22" s="122"/>
      <c r="W22" s="42"/>
      <c r="X22" s="43" t="s">
        <v>61</v>
      </c>
      <c r="Y22" s="121"/>
      <c r="Z22" s="122"/>
      <c r="AA22" s="42"/>
      <c r="AB22" s="43" t="s">
        <v>61</v>
      </c>
      <c r="AC22" s="121"/>
      <c r="AD22" s="122"/>
      <c r="AE22" s="42"/>
      <c r="AF22" s="43" t="s">
        <v>61</v>
      </c>
      <c r="AG22" s="121"/>
      <c r="AH22" s="122"/>
      <c r="AI22" s="42"/>
      <c r="AJ22" s="43" t="s">
        <v>61</v>
      </c>
      <c r="AK22" s="121"/>
      <c r="AL22" s="122"/>
      <c r="AM22" s="42"/>
      <c r="AN22" s="43" t="s">
        <v>61</v>
      </c>
    </row>
    <row r="23" spans="1:42" ht="25.05" customHeight="1" x14ac:dyDescent="0.45">
      <c r="A23" s="128"/>
      <c r="B23" s="129"/>
      <c r="C23" s="128"/>
      <c r="D23" s="129"/>
      <c r="E23" s="128"/>
      <c r="F23" s="129"/>
      <c r="G23" s="128"/>
      <c r="H23" s="129"/>
      <c r="I23" s="91" t="s">
        <v>36</v>
      </c>
      <c r="J23" s="92"/>
      <c r="K23" s="33"/>
      <c r="L23" s="35" t="s">
        <v>62</v>
      </c>
      <c r="M23" s="91" t="s">
        <v>36</v>
      </c>
      <c r="N23" s="92"/>
      <c r="O23" s="38"/>
      <c r="P23" s="35" t="s">
        <v>59</v>
      </c>
      <c r="Q23" s="91" t="s">
        <v>36</v>
      </c>
      <c r="R23" s="92"/>
      <c r="S23" s="38"/>
      <c r="T23" s="35" t="s">
        <v>59</v>
      </c>
      <c r="U23" s="91" t="s">
        <v>36</v>
      </c>
      <c r="V23" s="92"/>
      <c r="W23" s="38"/>
      <c r="X23" s="35" t="s">
        <v>59</v>
      </c>
      <c r="Y23" s="91" t="s">
        <v>36</v>
      </c>
      <c r="Z23" s="92"/>
      <c r="AA23" s="38"/>
      <c r="AB23" s="35" t="s">
        <v>59</v>
      </c>
      <c r="AC23" s="91" t="s">
        <v>36</v>
      </c>
      <c r="AD23" s="92"/>
      <c r="AE23" s="38"/>
      <c r="AF23" s="35" t="s">
        <v>59</v>
      </c>
      <c r="AG23" s="91" t="s">
        <v>36</v>
      </c>
      <c r="AH23" s="92"/>
      <c r="AI23" s="38"/>
      <c r="AJ23" s="35" t="s">
        <v>59</v>
      </c>
      <c r="AK23" s="91" t="s">
        <v>36</v>
      </c>
      <c r="AL23" s="92"/>
      <c r="AM23" s="38"/>
      <c r="AN23" s="35" t="s">
        <v>59</v>
      </c>
    </row>
    <row r="24" spans="1:42" ht="25.05" customHeight="1" x14ac:dyDescent="0.45">
      <c r="A24" s="130"/>
      <c r="B24" s="131"/>
      <c r="C24" s="130"/>
      <c r="D24" s="131"/>
      <c r="E24" s="130"/>
      <c r="F24" s="131"/>
      <c r="G24" s="130"/>
      <c r="H24" s="131"/>
      <c r="I24" s="123" t="s">
        <v>37</v>
      </c>
      <c r="J24" s="124"/>
      <c r="K24" s="34"/>
      <c r="L24" s="36" t="s">
        <v>62</v>
      </c>
      <c r="M24" s="123" t="s">
        <v>37</v>
      </c>
      <c r="N24" s="124"/>
      <c r="O24" s="39"/>
      <c r="P24" s="36" t="s">
        <v>59</v>
      </c>
      <c r="Q24" s="123" t="s">
        <v>37</v>
      </c>
      <c r="R24" s="124"/>
      <c r="S24" s="39"/>
      <c r="T24" s="36" t="s">
        <v>59</v>
      </c>
      <c r="U24" s="123" t="s">
        <v>37</v>
      </c>
      <c r="V24" s="124"/>
      <c r="W24" s="39"/>
      <c r="X24" s="36" t="s">
        <v>59</v>
      </c>
      <c r="Y24" s="123" t="s">
        <v>37</v>
      </c>
      <c r="Z24" s="124"/>
      <c r="AA24" s="39"/>
      <c r="AB24" s="36" t="s">
        <v>59</v>
      </c>
      <c r="AC24" s="123" t="s">
        <v>37</v>
      </c>
      <c r="AD24" s="124"/>
      <c r="AE24" s="39"/>
      <c r="AF24" s="36" t="s">
        <v>59</v>
      </c>
      <c r="AG24" s="123" t="s">
        <v>37</v>
      </c>
      <c r="AH24" s="124"/>
      <c r="AI24" s="39"/>
      <c r="AJ24" s="36" t="s">
        <v>59</v>
      </c>
      <c r="AK24" s="123" t="s">
        <v>37</v>
      </c>
      <c r="AL24" s="124"/>
      <c r="AM24" s="39"/>
      <c r="AN24" s="36" t="s">
        <v>59</v>
      </c>
    </row>
    <row r="25" spans="1:42" ht="25.05" customHeight="1" x14ac:dyDescent="0.45">
      <c r="A25" s="132"/>
      <c r="B25" s="133"/>
      <c r="C25" s="132"/>
      <c r="D25" s="133"/>
      <c r="E25" s="132"/>
      <c r="F25" s="133"/>
      <c r="G25" s="132"/>
      <c r="H25" s="133"/>
      <c r="I25" s="125" t="s">
        <v>38</v>
      </c>
      <c r="J25" s="126"/>
      <c r="K25" s="32" t="str">
        <f>IF((K23+K24)/2=0,"",(K23+K24)/2)</f>
        <v/>
      </c>
      <c r="L25" s="37" t="s">
        <v>62</v>
      </c>
      <c r="M25" s="125" t="s">
        <v>38</v>
      </c>
      <c r="N25" s="126"/>
      <c r="O25" s="40">
        <f>(O23+O24)/2</f>
        <v>0</v>
      </c>
      <c r="P25" s="41" t="s">
        <v>59</v>
      </c>
      <c r="Q25" s="125" t="s">
        <v>38</v>
      </c>
      <c r="R25" s="126"/>
      <c r="S25" s="40">
        <f>(S23+S24)/2</f>
        <v>0</v>
      </c>
      <c r="T25" s="41" t="s">
        <v>59</v>
      </c>
      <c r="U25" s="125" t="s">
        <v>38</v>
      </c>
      <c r="V25" s="126"/>
      <c r="W25" s="40">
        <f>(W23+W24)/2</f>
        <v>0</v>
      </c>
      <c r="X25" s="41" t="s">
        <v>59</v>
      </c>
      <c r="Y25" s="125" t="s">
        <v>38</v>
      </c>
      <c r="Z25" s="126"/>
      <c r="AA25" s="40">
        <f>(AA23+AA24)/2</f>
        <v>0</v>
      </c>
      <c r="AB25" s="41" t="s">
        <v>59</v>
      </c>
      <c r="AC25" s="125" t="s">
        <v>38</v>
      </c>
      <c r="AD25" s="126"/>
      <c r="AE25" s="40">
        <f>(AE23+AE24)/2</f>
        <v>0</v>
      </c>
      <c r="AF25" s="41" t="s">
        <v>59</v>
      </c>
      <c r="AG25" s="125" t="s">
        <v>38</v>
      </c>
      <c r="AH25" s="126"/>
      <c r="AI25" s="40">
        <f>(AI23+AI24)/2</f>
        <v>0</v>
      </c>
      <c r="AJ25" s="41" t="s">
        <v>59</v>
      </c>
      <c r="AK25" s="125" t="s">
        <v>38</v>
      </c>
      <c r="AL25" s="126"/>
      <c r="AM25" s="40">
        <f>(AM23+AM24)/2</f>
        <v>0</v>
      </c>
      <c r="AN25" s="41" t="s">
        <v>59</v>
      </c>
      <c r="AP25" s="40" t="str">
        <f>IF((AP23+AP24)/2=0,"",(AP23+AP24)/2)</f>
        <v/>
      </c>
    </row>
    <row r="26" spans="1:42" ht="25.05" customHeight="1" x14ac:dyDescent="0.45">
      <c r="A26" s="8"/>
      <c r="B26" s="8"/>
      <c r="C26" s="8"/>
      <c r="D26" s="8"/>
      <c r="E26" s="8"/>
      <c r="F26" s="8"/>
      <c r="G26" s="8"/>
      <c r="H26" s="8"/>
      <c r="I26" s="12"/>
      <c r="J26" s="12"/>
      <c r="K26" s="13"/>
      <c r="L26" s="13"/>
      <c r="M26" s="12"/>
      <c r="N26" s="12"/>
      <c r="O26" s="14"/>
      <c r="P26" s="14"/>
      <c r="Q26" s="12"/>
      <c r="R26" s="12"/>
      <c r="S26" s="14"/>
      <c r="T26" s="14"/>
      <c r="U26" s="12"/>
      <c r="V26" s="12"/>
      <c r="W26" s="14"/>
      <c r="X26" s="14"/>
      <c r="Y26" s="12"/>
      <c r="Z26" s="12"/>
      <c r="AA26" s="14"/>
      <c r="AB26" s="14"/>
      <c r="AC26" s="12"/>
      <c r="AD26" s="12"/>
      <c r="AE26" s="14"/>
      <c r="AF26" s="14"/>
      <c r="AG26" s="12"/>
      <c r="AH26" s="12"/>
      <c r="AI26" s="14"/>
      <c r="AJ26" s="14"/>
      <c r="AK26" s="12"/>
      <c r="AL26" s="12"/>
      <c r="AM26" s="14"/>
      <c r="AN26" s="14"/>
    </row>
    <row r="27" spans="1:42" ht="49.8" customHeight="1" x14ac:dyDescent="0.45">
      <c r="A27" s="127" t="s">
        <v>47</v>
      </c>
      <c r="B27" s="127"/>
      <c r="C27" s="127"/>
      <c r="D27" s="127"/>
      <c r="E27" s="127" t="s">
        <v>48</v>
      </c>
      <c r="F27" s="127"/>
      <c r="G27" s="127"/>
      <c r="H27" s="127"/>
      <c r="I27" s="127" t="s">
        <v>49</v>
      </c>
      <c r="J27" s="103"/>
      <c r="K27" s="103"/>
      <c r="L27" s="103"/>
      <c r="M27" s="127" t="s">
        <v>50</v>
      </c>
      <c r="N27" s="103"/>
      <c r="O27" s="103"/>
      <c r="P27" s="103"/>
      <c r="Q27" s="12"/>
      <c r="R27" s="12"/>
      <c r="S27" s="14"/>
      <c r="T27" s="14"/>
      <c r="U27" s="12"/>
      <c r="V27" s="12"/>
      <c r="W27" s="14"/>
      <c r="X27" s="14"/>
      <c r="Y27" s="12"/>
      <c r="Z27" s="12"/>
      <c r="AA27" s="14"/>
      <c r="AB27" s="14"/>
      <c r="AC27" s="12"/>
      <c r="AD27" s="12"/>
      <c r="AE27" s="14"/>
      <c r="AF27" s="14"/>
      <c r="AG27" s="12"/>
      <c r="AH27" s="12"/>
      <c r="AI27" s="14"/>
      <c r="AJ27" s="14"/>
      <c r="AK27" s="12"/>
      <c r="AL27" s="12"/>
      <c r="AM27" s="14"/>
      <c r="AN27" s="14"/>
    </row>
    <row r="28" spans="1:42" ht="25.05" customHeight="1" x14ac:dyDescent="0.45">
      <c r="A28" s="84">
        <f>2*(O22*O25+S22*S25+W22*W25+AA22*AA25+AE22*AE25+AI22*AI25+AM22*AM25)</f>
        <v>0</v>
      </c>
      <c r="B28" s="85"/>
      <c r="C28" s="85"/>
      <c r="D28" s="26" t="s">
        <v>59</v>
      </c>
      <c r="E28" s="84">
        <f>IFERROR(K23*(O22*O23+S22*S23+W22*W23+AA22*AA23+AE22*AE23+AI22*AI23+AM22*AM23)+K24*(O22*O24+S22*S24+W22*W24+AA22*AA24+AE22*AE24+AI22*AI24+AM22*AM24),"")</f>
        <v>0</v>
      </c>
      <c r="F28" s="85"/>
      <c r="G28" s="85"/>
      <c r="H28" s="27" t="s">
        <v>60</v>
      </c>
      <c r="I28" s="86">
        <v>0</v>
      </c>
      <c r="J28" s="87"/>
      <c r="K28" s="87"/>
      <c r="L28" s="28" t="s">
        <v>59</v>
      </c>
      <c r="M28" s="78">
        <f>IFERROR(A28-I28,"")</f>
        <v>0</v>
      </c>
      <c r="N28" s="79"/>
      <c r="O28" s="79"/>
      <c r="P28" s="29" t="s">
        <v>59</v>
      </c>
      <c r="Q28" s="12"/>
      <c r="R28" s="12"/>
      <c r="S28" s="14"/>
      <c r="T28" s="14"/>
      <c r="U28" s="12"/>
      <c r="V28" s="12"/>
      <c r="W28" s="14"/>
      <c r="X28" s="14"/>
      <c r="Y28" s="12"/>
      <c r="Z28" s="12"/>
      <c r="AA28" s="14"/>
      <c r="AB28" s="14"/>
      <c r="AC28" s="12"/>
      <c r="AD28" s="12"/>
      <c r="AE28" s="14"/>
      <c r="AF28" s="14"/>
      <c r="AG28" s="12"/>
      <c r="AH28" s="12"/>
      <c r="AI28" s="14"/>
      <c r="AJ28" s="14"/>
      <c r="AK28" s="12"/>
      <c r="AL28" s="12"/>
      <c r="AM28" s="14"/>
      <c r="AN28" s="14"/>
    </row>
    <row r="29" spans="1:42" ht="25.05" customHeight="1" x14ac:dyDescent="0.4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2" ht="49.2" customHeight="1" x14ac:dyDescent="0.45">
      <c r="A30" s="127" t="s">
        <v>51</v>
      </c>
      <c r="B30" s="127"/>
      <c r="C30" s="127"/>
      <c r="D30" s="127"/>
      <c r="E30" s="15"/>
      <c r="F30" s="9"/>
      <c r="G30" s="9"/>
      <c r="H30" s="9"/>
      <c r="I30" s="9"/>
      <c r="J30" s="9"/>
      <c r="K30" s="9"/>
      <c r="L30" s="9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2" ht="25.05" customHeight="1" x14ac:dyDescent="0.45">
      <c r="A31" s="82"/>
      <c r="B31" s="83"/>
      <c r="C31" s="83"/>
      <c r="D31" s="25" t="s">
        <v>58</v>
      </c>
      <c r="E31" s="16"/>
      <c r="F31" s="17"/>
      <c r="G31" s="17"/>
      <c r="H31" s="17"/>
      <c r="I31" s="18"/>
      <c r="J31" s="18"/>
      <c r="K31" s="18"/>
      <c r="L31" s="18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2" ht="25.05" customHeight="1" x14ac:dyDescent="0.4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44" ht="25.05" customHeight="1" x14ac:dyDescent="0.4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44" ht="25.05" customHeight="1" thickBot="1" x14ac:dyDescent="0.5">
      <c r="A34" s="45" t="s">
        <v>56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44" ht="49.2" customHeight="1" thickTop="1" x14ac:dyDescent="0.45">
      <c r="A35" s="127" t="s">
        <v>63</v>
      </c>
      <c r="B35" s="127"/>
      <c r="C35" s="127"/>
      <c r="D35" s="127"/>
      <c r="E35" s="127" t="s">
        <v>52</v>
      </c>
      <c r="F35" s="127"/>
      <c r="G35" s="127"/>
      <c r="H35" s="127"/>
      <c r="I35" s="127" t="s">
        <v>53</v>
      </c>
      <c r="J35" s="103"/>
      <c r="K35" s="103"/>
      <c r="L35" s="88"/>
      <c r="M35" s="127" t="s">
        <v>54</v>
      </c>
      <c r="N35" s="103"/>
      <c r="O35" s="103"/>
      <c r="P35" s="88"/>
      <c r="Q35" s="137" t="s">
        <v>55</v>
      </c>
      <c r="R35" s="138"/>
      <c r="S35" s="138"/>
      <c r="T35" s="13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</row>
    <row r="36" spans="1:44" ht="25.05" customHeight="1" thickBot="1" x14ac:dyDescent="0.5">
      <c r="A36" s="76" t="str">
        <f>IFERROR(ROUNDDOWN($E$17*E28,0),"")</f>
        <v/>
      </c>
      <c r="B36" s="77"/>
      <c r="C36" s="77"/>
      <c r="D36" s="46" t="s">
        <v>58</v>
      </c>
      <c r="E36" s="78">
        <f>A31</f>
        <v>0</v>
      </c>
      <c r="F36" s="79"/>
      <c r="G36" s="79"/>
      <c r="H36" s="46" t="s">
        <v>58</v>
      </c>
      <c r="I36" s="78" t="str">
        <f>IFERROR(A36-E36,"")</f>
        <v/>
      </c>
      <c r="J36" s="79"/>
      <c r="K36" s="79"/>
      <c r="L36" s="46" t="s">
        <v>58</v>
      </c>
      <c r="M36" s="78" t="str">
        <f>IFERROR(ROUNDDOWN(I36/2,0),"")</f>
        <v/>
      </c>
      <c r="N36" s="79"/>
      <c r="O36" s="79"/>
      <c r="P36" s="47" t="s">
        <v>58</v>
      </c>
      <c r="Q36" s="80" t="str">
        <f>IFERROR(ROUNDDOWN(M36*M28/A28,-3),"")</f>
        <v/>
      </c>
      <c r="R36" s="81"/>
      <c r="S36" s="81"/>
      <c r="T36" s="48" t="s">
        <v>58</v>
      </c>
    </row>
    <row r="37" spans="1:44" ht="22.8" customHeight="1" thickTop="1" x14ac:dyDescent="0.45"/>
    <row r="38" spans="1:44" ht="22.8" customHeight="1" x14ac:dyDescent="0.45"/>
    <row r="39" spans="1:44" ht="22.8" customHeight="1" x14ac:dyDescent="0.45"/>
    <row r="40" spans="1:44" ht="22.8" customHeight="1" x14ac:dyDescent="0.45"/>
    <row r="41" spans="1:44" ht="22.8" customHeight="1" x14ac:dyDescent="0.45"/>
    <row r="42" spans="1:44" ht="22.8" customHeight="1" x14ac:dyDescent="0.45"/>
    <row r="43" spans="1:44" ht="22.8" customHeight="1" x14ac:dyDescent="0.45"/>
    <row r="44" spans="1:44" ht="22.8" customHeight="1" x14ac:dyDescent="0.45"/>
    <row r="45" spans="1:44" ht="22.8" customHeight="1" x14ac:dyDescent="0.45"/>
  </sheetData>
  <mergeCells count="96">
    <mergeCell ref="A2:K2"/>
    <mergeCell ref="A4:D4"/>
    <mergeCell ref="E4:W4"/>
    <mergeCell ref="A35:D35"/>
    <mergeCell ref="E35:H35"/>
    <mergeCell ref="I35:L35"/>
    <mergeCell ref="M35:P35"/>
    <mergeCell ref="Q35:T35"/>
    <mergeCell ref="A30:D30"/>
    <mergeCell ref="A17:D17"/>
    <mergeCell ref="E17:H17"/>
    <mergeCell ref="I17:L17"/>
    <mergeCell ref="A21:B22"/>
    <mergeCell ref="C21:D22"/>
    <mergeCell ref="E21:F22"/>
    <mergeCell ref="G21:H22"/>
    <mergeCell ref="AK25:AL25"/>
    <mergeCell ref="A27:D27"/>
    <mergeCell ref="E27:H27"/>
    <mergeCell ref="I27:L27"/>
    <mergeCell ref="M27:P27"/>
    <mergeCell ref="Y25:Z25"/>
    <mergeCell ref="AC25:AD25"/>
    <mergeCell ref="AG25:AH25"/>
    <mergeCell ref="A23:B25"/>
    <mergeCell ref="C23:D25"/>
    <mergeCell ref="E23:F25"/>
    <mergeCell ref="G23:H25"/>
    <mergeCell ref="I25:J25"/>
    <mergeCell ref="M25:N25"/>
    <mergeCell ref="Q25:R25"/>
    <mergeCell ref="U25:V25"/>
    <mergeCell ref="Y24:Z24"/>
    <mergeCell ref="AK23:AL23"/>
    <mergeCell ref="I24:J24"/>
    <mergeCell ref="M24:N24"/>
    <mergeCell ref="Q24:R24"/>
    <mergeCell ref="U24:V24"/>
    <mergeCell ref="Y23:Z23"/>
    <mergeCell ref="AC23:AD23"/>
    <mergeCell ref="AG23:AH23"/>
    <mergeCell ref="M23:N23"/>
    <mergeCell ref="Q23:R23"/>
    <mergeCell ref="U23:V23"/>
    <mergeCell ref="I23:J23"/>
    <mergeCell ref="AK24:AL24"/>
    <mergeCell ref="AC24:AD24"/>
    <mergeCell ref="AG24:AH24"/>
    <mergeCell ref="AC22:AD22"/>
    <mergeCell ref="AG22:AH22"/>
    <mergeCell ref="AK22:AL22"/>
    <mergeCell ref="M22:N22"/>
    <mergeCell ref="Q22:R22"/>
    <mergeCell ref="U22:V22"/>
    <mergeCell ref="Y22:Z22"/>
    <mergeCell ref="I21:L22"/>
    <mergeCell ref="Z10:AB10"/>
    <mergeCell ref="A11:D12"/>
    <mergeCell ref="E11:G12"/>
    <mergeCell ref="V11:Y11"/>
    <mergeCell ref="Z11:AB11"/>
    <mergeCell ref="A16:D16"/>
    <mergeCell ref="E16:H16"/>
    <mergeCell ref="I16:L16"/>
    <mergeCell ref="E10:H10"/>
    <mergeCell ref="I10:K10"/>
    <mergeCell ref="L10:M10"/>
    <mergeCell ref="N10:Q10"/>
    <mergeCell ref="R10:T10"/>
    <mergeCell ref="A7:D10"/>
    <mergeCell ref="E7:AC7"/>
    <mergeCell ref="V8:Y8"/>
    <mergeCell ref="V10:Y10"/>
    <mergeCell ref="Z8:AB8"/>
    <mergeCell ref="E9:H9"/>
    <mergeCell ref="I9:K9"/>
    <mergeCell ref="L9:M9"/>
    <mergeCell ref="N9:Q9"/>
    <mergeCell ref="R9:T9"/>
    <mergeCell ref="V9:Y9"/>
    <mergeCell ref="Z9:AB9"/>
    <mergeCell ref="E8:H8"/>
    <mergeCell ref="I8:K8"/>
    <mergeCell ref="L8:M8"/>
    <mergeCell ref="N8:Q8"/>
    <mergeCell ref="R8:T8"/>
    <mergeCell ref="A31:C31"/>
    <mergeCell ref="A28:C28"/>
    <mergeCell ref="E28:G28"/>
    <mergeCell ref="I28:K28"/>
    <mergeCell ref="M28:O28"/>
    <mergeCell ref="A36:C36"/>
    <mergeCell ref="E36:G36"/>
    <mergeCell ref="I36:K36"/>
    <mergeCell ref="M36:O36"/>
    <mergeCell ref="Q36:S36"/>
  </mergeCells>
  <phoneticPr fontId="1"/>
  <pageMargins left="0.70866141732283472" right="0.70866141732283472" top="0.74803149606299213" bottom="0.74803149606299213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24B54-537B-4DF9-A407-0F56FE396968}">
  <dimension ref="A1:W12"/>
  <sheetViews>
    <sheetView view="pageBreakPreview" zoomScale="115" zoomScaleNormal="70" zoomScaleSheetLayoutView="115" workbookViewId="0">
      <selection activeCell="E11" sqref="E11:G12"/>
    </sheetView>
  </sheetViews>
  <sheetFormatPr defaultColWidth="3" defaultRowHeight="18" customHeight="1" x14ac:dyDescent="0.45"/>
  <cols>
    <col min="1" max="26" width="3.3984375" style="1" customWidth="1"/>
    <col min="27" max="16384" width="3" style="1"/>
  </cols>
  <sheetData>
    <row r="1" spans="1:23" ht="18" customHeight="1" x14ac:dyDescent="0.45">
      <c r="A1" s="1" t="s">
        <v>13</v>
      </c>
    </row>
    <row r="3" spans="1:23" ht="18" customHeight="1" x14ac:dyDescent="0.45">
      <c r="A3" s="63" t="s">
        <v>7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</row>
    <row r="5" spans="1:23" ht="30" customHeight="1" x14ac:dyDescent="0.45">
      <c r="A5" s="66" t="s">
        <v>0</v>
      </c>
      <c r="B5" s="66"/>
      <c r="C5" s="66"/>
      <c r="D5" s="66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</row>
    <row r="6" spans="1:23" ht="30" customHeight="1" x14ac:dyDescent="0.45">
      <c r="A6" s="66" t="s">
        <v>8</v>
      </c>
      <c r="B6" s="66"/>
      <c r="C6" s="66"/>
      <c r="D6" s="66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</row>
    <row r="7" spans="1:23" ht="30" customHeight="1" x14ac:dyDescent="0.45">
      <c r="A7" s="66" t="s">
        <v>9</v>
      </c>
      <c r="B7" s="66"/>
      <c r="C7" s="66"/>
      <c r="D7" s="66"/>
      <c r="E7" s="68"/>
      <c r="F7" s="65"/>
      <c r="G7" s="65"/>
      <c r="H7" s="65"/>
      <c r="I7" s="2" t="s">
        <v>1</v>
      </c>
      <c r="J7" s="3"/>
      <c r="K7" s="2" t="s">
        <v>2</v>
      </c>
      <c r="L7" s="3"/>
      <c r="M7" s="2" t="s">
        <v>3</v>
      </c>
      <c r="N7" s="2" t="s">
        <v>4</v>
      </c>
      <c r="O7" s="65"/>
      <c r="P7" s="65"/>
      <c r="Q7" s="65"/>
      <c r="R7" s="65"/>
      <c r="S7" s="2" t="s">
        <v>1</v>
      </c>
      <c r="T7" s="3"/>
      <c r="U7" s="2" t="s">
        <v>2</v>
      </c>
      <c r="V7" s="3"/>
      <c r="W7" s="4" t="s">
        <v>3</v>
      </c>
    </row>
    <row r="8" spans="1:23" ht="30" customHeight="1" x14ac:dyDescent="0.45">
      <c r="A8" s="73" t="s">
        <v>6</v>
      </c>
      <c r="B8" s="74"/>
      <c r="C8" s="74"/>
      <c r="D8" s="74"/>
      <c r="E8" s="144" t="str">
        <f>その２!$Q$36</f>
        <v/>
      </c>
      <c r="F8" s="145"/>
      <c r="G8" s="145"/>
      <c r="H8" s="145"/>
      <c r="I8" s="145"/>
      <c r="J8" s="145"/>
      <c r="K8" s="145"/>
      <c r="L8" s="145"/>
      <c r="M8" s="145"/>
      <c r="N8" s="5" t="s">
        <v>5</v>
      </c>
    </row>
    <row r="9" spans="1:23" ht="41.4" customHeight="1" x14ac:dyDescent="0.45">
      <c r="A9" s="75" t="s">
        <v>10</v>
      </c>
      <c r="B9" s="66"/>
      <c r="C9" s="66"/>
      <c r="D9" s="66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</row>
    <row r="10" spans="1:23" ht="119.4" customHeight="1" x14ac:dyDescent="0.45">
      <c r="A10" s="69" t="s">
        <v>11</v>
      </c>
      <c r="B10" s="70"/>
      <c r="C10" s="70"/>
      <c r="D10" s="70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</row>
    <row r="11" spans="1:23" ht="354.6" customHeight="1" x14ac:dyDescent="0.45">
      <c r="A11" s="69" t="s">
        <v>12</v>
      </c>
      <c r="B11" s="69"/>
      <c r="C11" s="69"/>
      <c r="D11" s="69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</row>
    <row r="12" spans="1:23" ht="4.8" customHeight="1" x14ac:dyDescent="0.45"/>
  </sheetData>
  <mergeCells count="16">
    <mergeCell ref="A11:D11"/>
    <mergeCell ref="E11:W11"/>
    <mergeCell ref="A8:D8"/>
    <mergeCell ref="E8:M8"/>
    <mergeCell ref="A9:D9"/>
    <mergeCell ref="E9:W9"/>
    <mergeCell ref="A10:D10"/>
    <mergeCell ref="E10:W10"/>
    <mergeCell ref="A7:D7"/>
    <mergeCell ref="E7:H7"/>
    <mergeCell ref="O7:R7"/>
    <mergeCell ref="A3:W3"/>
    <mergeCell ref="A5:D5"/>
    <mergeCell ref="E5:W5"/>
    <mergeCell ref="A6:D6"/>
    <mergeCell ref="E6:W6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9A949-9353-47C9-944C-587BE1E4F0EC}">
  <dimension ref="A2:AR45"/>
  <sheetViews>
    <sheetView view="pageBreakPreview" zoomScale="70" zoomScaleNormal="100" zoomScaleSheetLayoutView="70" workbookViewId="0">
      <selection activeCell="E11" sqref="E11:G12"/>
    </sheetView>
  </sheetViews>
  <sheetFormatPr defaultRowHeight="13.2" x14ac:dyDescent="0.45"/>
  <cols>
    <col min="1" max="10" width="3.69921875" style="6" customWidth="1"/>
    <col min="11" max="11" width="5.69921875" style="6" bestFit="1" customWidth="1"/>
    <col min="12" max="40" width="3.69921875" style="6" customWidth="1"/>
    <col min="41" max="16384" width="8.796875" style="6"/>
  </cols>
  <sheetData>
    <row r="2" spans="1:40" ht="21" x14ac:dyDescent="0.45">
      <c r="A2" s="134" t="s">
        <v>39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4" spans="1:40" s="1" customFormat="1" ht="30" customHeight="1" x14ac:dyDescent="0.45">
      <c r="A4" s="135" t="s">
        <v>0</v>
      </c>
      <c r="B4" s="135"/>
      <c r="C4" s="135"/>
      <c r="D4" s="135"/>
      <c r="E4" s="136">
        <f>その１!E5</f>
        <v>0</v>
      </c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</row>
    <row r="6" spans="1:40" ht="24" customHeight="1" x14ac:dyDescent="0.45">
      <c r="A6" s="44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05" customHeight="1" x14ac:dyDescent="0.45">
      <c r="A7" s="104" t="s">
        <v>14</v>
      </c>
      <c r="B7" s="115"/>
      <c r="C7" s="115"/>
      <c r="D7" s="115"/>
      <c r="E7" s="118" t="s">
        <v>15</v>
      </c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20"/>
      <c r="AD7" s="51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5.05" customHeight="1" x14ac:dyDescent="0.45">
      <c r="A8" s="116"/>
      <c r="B8" s="117"/>
      <c r="C8" s="117"/>
      <c r="D8" s="117"/>
      <c r="E8" s="88" t="s">
        <v>16</v>
      </c>
      <c r="F8" s="89"/>
      <c r="G8" s="89"/>
      <c r="H8" s="90"/>
      <c r="I8" s="146"/>
      <c r="J8" s="147"/>
      <c r="K8" s="147"/>
      <c r="L8" s="98" t="s">
        <v>17</v>
      </c>
      <c r="M8" s="99"/>
      <c r="N8" s="88" t="s">
        <v>18</v>
      </c>
      <c r="O8" s="89"/>
      <c r="P8" s="89"/>
      <c r="Q8" s="90"/>
      <c r="R8" s="146"/>
      <c r="S8" s="147"/>
      <c r="T8" s="147"/>
      <c r="U8" s="52" t="s">
        <v>17</v>
      </c>
      <c r="V8" s="88" t="s">
        <v>40</v>
      </c>
      <c r="W8" s="89"/>
      <c r="X8" s="89"/>
      <c r="Y8" s="90"/>
      <c r="Z8" s="148">
        <f>SUM(I8,R8)</f>
        <v>0</v>
      </c>
      <c r="AA8" s="149"/>
      <c r="AB8" s="149"/>
      <c r="AC8" s="53" t="s">
        <v>17</v>
      </c>
      <c r="AD8" s="51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5.05" customHeight="1" x14ac:dyDescent="0.45">
      <c r="A9" s="116"/>
      <c r="B9" s="117"/>
      <c r="C9" s="117"/>
      <c r="D9" s="117"/>
      <c r="E9" s="88" t="s">
        <v>19</v>
      </c>
      <c r="F9" s="89"/>
      <c r="G9" s="89"/>
      <c r="H9" s="90"/>
      <c r="I9" s="146"/>
      <c r="J9" s="147"/>
      <c r="K9" s="147"/>
      <c r="L9" s="98" t="s">
        <v>17</v>
      </c>
      <c r="M9" s="99"/>
      <c r="N9" s="100" t="s">
        <v>20</v>
      </c>
      <c r="O9" s="101"/>
      <c r="P9" s="101"/>
      <c r="Q9" s="102"/>
      <c r="R9" s="146"/>
      <c r="S9" s="147"/>
      <c r="T9" s="147"/>
      <c r="U9" s="52" t="s">
        <v>17</v>
      </c>
      <c r="V9" s="88" t="s">
        <v>41</v>
      </c>
      <c r="W9" s="89"/>
      <c r="X9" s="89"/>
      <c r="Y9" s="90"/>
      <c r="Z9" s="148">
        <f>SUM(I9,R9)</f>
        <v>0</v>
      </c>
      <c r="AA9" s="149"/>
      <c r="AB9" s="149"/>
      <c r="AC9" s="53" t="s">
        <v>17</v>
      </c>
      <c r="AD9" s="51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5.05" customHeight="1" x14ac:dyDescent="0.45">
      <c r="A10" s="116"/>
      <c r="B10" s="117"/>
      <c r="C10" s="117"/>
      <c r="D10" s="117"/>
      <c r="E10" s="91" t="s">
        <v>21</v>
      </c>
      <c r="F10" s="92"/>
      <c r="G10" s="92"/>
      <c r="H10" s="93"/>
      <c r="I10" s="146" t="str">
        <f>IF(I8-I9=0,"",I8-I9)</f>
        <v/>
      </c>
      <c r="J10" s="147"/>
      <c r="K10" s="147"/>
      <c r="L10" s="98" t="s">
        <v>17</v>
      </c>
      <c r="M10" s="99"/>
      <c r="N10" s="88" t="s">
        <v>22</v>
      </c>
      <c r="O10" s="89"/>
      <c r="P10" s="89"/>
      <c r="Q10" s="90"/>
      <c r="R10" s="146" t="str">
        <f>IF(R8-R9=0,"",R8-R9)</f>
        <v/>
      </c>
      <c r="S10" s="147"/>
      <c r="T10" s="147"/>
      <c r="U10" s="52" t="s">
        <v>17</v>
      </c>
      <c r="V10" s="91" t="s">
        <v>23</v>
      </c>
      <c r="W10" s="92"/>
      <c r="X10" s="92"/>
      <c r="Y10" s="93"/>
      <c r="Z10" s="148">
        <f>SUM(I10,R10)</f>
        <v>0</v>
      </c>
      <c r="AA10" s="149"/>
      <c r="AB10" s="149"/>
      <c r="AC10" s="53" t="s">
        <v>17</v>
      </c>
      <c r="AD10" s="51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5.05" customHeight="1" x14ac:dyDescent="0.45">
      <c r="A11" s="104" t="s">
        <v>57</v>
      </c>
      <c r="B11" s="92"/>
      <c r="C11" s="92"/>
      <c r="D11" s="92"/>
      <c r="E11" s="150"/>
      <c r="F11" s="151"/>
      <c r="G11" s="151"/>
      <c r="H11" s="49" t="s">
        <v>24</v>
      </c>
      <c r="I11" s="9"/>
      <c r="J11" s="9"/>
      <c r="K11" s="9"/>
      <c r="L11" s="9"/>
      <c r="M11" s="9"/>
      <c r="N11" s="7"/>
      <c r="O11" s="7"/>
      <c r="P11" s="7"/>
      <c r="Q11" s="7"/>
      <c r="R11" s="10"/>
      <c r="S11" s="10"/>
      <c r="T11" s="7"/>
      <c r="U11" s="7"/>
      <c r="V11" s="103" t="s">
        <v>25</v>
      </c>
      <c r="W11" s="103"/>
      <c r="X11" s="103"/>
      <c r="Y11" s="103"/>
      <c r="Z11" s="154" t="str">
        <f>IFERROR(ROUND(Z8/Z9*100,2),"")</f>
        <v/>
      </c>
      <c r="AA11" s="155"/>
      <c r="AB11" s="155"/>
      <c r="AC11" s="29" t="s">
        <v>26</v>
      </c>
      <c r="AD11" s="51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25.05" customHeight="1" x14ac:dyDescent="0.45">
      <c r="A12" s="105"/>
      <c r="B12" s="106"/>
      <c r="C12" s="106"/>
      <c r="D12" s="106"/>
      <c r="E12" s="152"/>
      <c r="F12" s="153"/>
      <c r="G12" s="153"/>
      <c r="H12" s="50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25.05" customHeight="1" x14ac:dyDescent="0.4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5.05" customHeight="1" x14ac:dyDescent="0.4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4" customHeight="1" x14ac:dyDescent="0.45">
      <c r="A15" s="44" t="s">
        <v>45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50.4" customHeight="1" x14ac:dyDescent="0.45">
      <c r="A16" s="88" t="s">
        <v>27</v>
      </c>
      <c r="B16" s="89"/>
      <c r="C16" s="89"/>
      <c r="D16" s="90"/>
      <c r="E16" s="100" t="s">
        <v>42</v>
      </c>
      <c r="F16" s="101"/>
      <c r="G16" s="101"/>
      <c r="H16" s="102"/>
      <c r="I16" s="100" t="s">
        <v>43</v>
      </c>
      <c r="J16" s="101"/>
      <c r="K16" s="101"/>
      <c r="L16" s="102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2" ht="25.05" customHeight="1" x14ac:dyDescent="0.45">
      <c r="A17" s="88" t="s">
        <v>28</v>
      </c>
      <c r="B17" s="89"/>
      <c r="C17" s="89"/>
      <c r="D17" s="90"/>
      <c r="E17" s="156" t="str">
        <f>IFERROR(ROUNDDOWN(Z9*1000/E11,2),"")</f>
        <v/>
      </c>
      <c r="F17" s="157"/>
      <c r="G17" s="157"/>
      <c r="H17" s="158"/>
      <c r="I17" s="156" t="str">
        <f>IFERROR(ROUNDDOWN(Z8*1000/E11,2),"")</f>
        <v/>
      </c>
      <c r="J17" s="157"/>
      <c r="K17" s="157"/>
      <c r="L17" s="158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2" ht="25.05" customHeight="1" x14ac:dyDescent="0.4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2" ht="25.05" customHeight="1" x14ac:dyDescent="0.45">
      <c r="A19" s="11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2" ht="25.05" customHeight="1" x14ac:dyDescent="0.45">
      <c r="A20" s="45" t="s">
        <v>46</v>
      </c>
      <c r="B20" s="20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2" ht="25.05" customHeight="1" x14ac:dyDescent="0.45">
      <c r="A21" s="91" t="s">
        <v>29</v>
      </c>
      <c r="B21" s="93"/>
      <c r="C21" s="91" t="s">
        <v>30</v>
      </c>
      <c r="D21" s="93"/>
      <c r="E21" s="91" t="s">
        <v>31</v>
      </c>
      <c r="F21" s="93"/>
      <c r="G21" s="91" t="s">
        <v>32</v>
      </c>
      <c r="H21" s="93"/>
      <c r="I21" s="103" t="s">
        <v>33</v>
      </c>
      <c r="J21" s="103"/>
      <c r="K21" s="103"/>
      <c r="L21" s="103"/>
      <c r="M21" s="21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3" t="s">
        <v>34</v>
      </c>
      <c r="Y21" s="23"/>
      <c r="Z21" s="23" t="s">
        <v>35</v>
      </c>
      <c r="AA21" s="61">
        <f>O22+S22+W22+AA22+AE22+AI22+AM22</f>
        <v>0</v>
      </c>
      <c r="AB21" s="62" t="s">
        <v>61</v>
      </c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4"/>
    </row>
    <row r="22" spans="1:42" ht="25.05" customHeight="1" x14ac:dyDescent="0.45">
      <c r="A22" s="105"/>
      <c r="B22" s="143"/>
      <c r="C22" s="105"/>
      <c r="D22" s="143"/>
      <c r="E22" s="105"/>
      <c r="F22" s="143"/>
      <c r="G22" s="105"/>
      <c r="H22" s="143"/>
      <c r="I22" s="103"/>
      <c r="J22" s="103"/>
      <c r="K22" s="103"/>
      <c r="L22" s="103"/>
      <c r="M22" s="159"/>
      <c r="N22" s="160"/>
      <c r="O22" s="57"/>
      <c r="P22" s="43" t="s">
        <v>61</v>
      </c>
      <c r="Q22" s="159"/>
      <c r="R22" s="160"/>
      <c r="S22" s="57"/>
      <c r="T22" s="43" t="s">
        <v>61</v>
      </c>
      <c r="U22" s="159"/>
      <c r="V22" s="160"/>
      <c r="W22" s="57"/>
      <c r="X22" s="43" t="s">
        <v>61</v>
      </c>
      <c r="Y22" s="159"/>
      <c r="Z22" s="160"/>
      <c r="AA22" s="57"/>
      <c r="AB22" s="43" t="s">
        <v>61</v>
      </c>
      <c r="AC22" s="159"/>
      <c r="AD22" s="160"/>
      <c r="AE22" s="57"/>
      <c r="AF22" s="43" t="s">
        <v>61</v>
      </c>
      <c r="AG22" s="159"/>
      <c r="AH22" s="160"/>
      <c r="AI22" s="57"/>
      <c r="AJ22" s="43" t="s">
        <v>61</v>
      </c>
      <c r="AK22" s="159"/>
      <c r="AL22" s="160"/>
      <c r="AM22" s="57"/>
      <c r="AN22" s="43" t="s">
        <v>61</v>
      </c>
    </row>
    <row r="23" spans="1:42" ht="25.05" customHeight="1" x14ac:dyDescent="0.45">
      <c r="A23" s="161"/>
      <c r="B23" s="162"/>
      <c r="C23" s="161"/>
      <c r="D23" s="162"/>
      <c r="E23" s="161"/>
      <c r="F23" s="162"/>
      <c r="G23" s="161"/>
      <c r="H23" s="162"/>
      <c r="I23" s="91" t="s">
        <v>36</v>
      </c>
      <c r="J23" s="92"/>
      <c r="K23" s="54"/>
      <c r="L23" s="35" t="s">
        <v>62</v>
      </c>
      <c r="M23" s="91" t="s">
        <v>36</v>
      </c>
      <c r="N23" s="92"/>
      <c r="O23" s="58"/>
      <c r="P23" s="35" t="s">
        <v>59</v>
      </c>
      <c r="Q23" s="91" t="s">
        <v>36</v>
      </c>
      <c r="R23" s="92"/>
      <c r="S23" s="58"/>
      <c r="T23" s="35" t="s">
        <v>59</v>
      </c>
      <c r="U23" s="91" t="s">
        <v>36</v>
      </c>
      <c r="V23" s="92"/>
      <c r="W23" s="58"/>
      <c r="X23" s="35" t="s">
        <v>59</v>
      </c>
      <c r="Y23" s="91" t="s">
        <v>36</v>
      </c>
      <c r="Z23" s="92"/>
      <c r="AA23" s="58"/>
      <c r="AB23" s="35" t="s">
        <v>59</v>
      </c>
      <c r="AC23" s="91" t="s">
        <v>36</v>
      </c>
      <c r="AD23" s="92"/>
      <c r="AE23" s="58"/>
      <c r="AF23" s="35" t="s">
        <v>59</v>
      </c>
      <c r="AG23" s="91" t="s">
        <v>36</v>
      </c>
      <c r="AH23" s="92"/>
      <c r="AI23" s="58"/>
      <c r="AJ23" s="35" t="s">
        <v>59</v>
      </c>
      <c r="AK23" s="91" t="s">
        <v>36</v>
      </c>
      <c r="AL23" s="92"/>
      <c r="AM23" s="58"/>
      <c r="AN23" s="35" t="s">
        <v>59</v>
      </c>
    </row>
    <row r="24" spans="1:42" ht="25.05" customHeight="1" x14ac:dyDescent="0.45">
      <c r="A24" s="163"/>
      <c r="B24" s="164"/>
      <c r="C24" s="163"/>
      <c r="D24" s="164"/>
      <c r="E24" s="163"/>
      <c r="F24" s="164"/>
      <c r="G24" s="163"/>
      <c r="H24" s="164"/>
      <c r="I24" s="123" t="s">
        <v>37</v>
      </c>
      <c r="J24" s="124"/>
      <c r="K24" s="55"/>
      <c r="L24" s="36" t="s">
        <v>62</v>
      </c>
      <c r="M24" s="123" t="s">
        <v>37</v>
      </c>
      <c r="N24" s="124"/>
      <c r="O24" s="59"/>
      <c r="P24" s="36" t="s">
        <v>59</v>
      </c>
      <c r="Q24" s="123" t="s">
        <v>37</v>
      </c>
      <c r="R24" s="124"/>
      <c r="S24" s="59"/>
      <c r="T24" s="36" t="s">
        <v>59</v>
      </c>
      <c r="U24" s="123" t="s">
        <v>37</v>
      </c>
      <c r="V24" s="124"/>
      <c r="W24" s="59"/>
      <c r="X24" s="36" t="s">
        <v>59</v>
      </c>
      <c r="Y24" s="123" t="s">
        <v>37</v>
      </c>
      <c r="Z24" s="124"/>
      <c r="AA24" s="59"/>
      <c r="AB24" s="36" t="s">
        <v>59</v>
      </c>
      <c r="AC24" s="123" t="s">
        <v>37</v>
      </c>
      <c r="AD24" s="124"/>
      <c r="AE24" s="59"/>
      <c r="AF24" s="36" t="s">
        <v>59</v>
      </c>
      <c r="AG24" s="123" t="s">
        <v>37</v>
      </c>
      <c r="AH24" s="124"/>
      <c r="AI24" s="59"/>
      <c r="AJ24" s="36" t="s">
        <v>59</v>
      </c>
      <c r="AK24" s="123" t="s">
        <v>37</v>
      </c>
      <c r="AL24" s="124"/>
      <c r="AM24" s="59"/>
      <c r="AN24" s="36" t="s">
        <v>59</v>
      </c>
    </row>
    <row r="25" spans="1:42" ht="25.05" customHeight="1" x14ac:dyDescent="0.45">
      <c r="A25" s="165"/>
      <c r="B25" s="166"/>
      <c r="C25" s="165"/>
      <c r="D25" s="166"/>
      <c r="E25" s="165"/>
      <c r="F25" s="166"/>
      <c r="G25" s="165"/>
      <c r="H25" s="166"/>
      <c r="I25" s="125" t="s">
        <v>38</v>
      </c>
      <c r="J25" s="126"/>
      <c r="K25" s="56" t="str">
        <f>IF((K23+K24)/2=0,"",(K23+K24)/2)</f>
        <v/>
      </c>
      <c r="L25" s="37" t="s">
        <v>62</v>
      </c>
      <c r="M25" s="125" t="s">
        <v>38</v>
      </c>
      <c r="N25" s="126"/>
      <c r="O25" s="60"/>
      <c r="P25" s="41" t="s">
        <v>59</v>
      </c>
      <c r="Q25" s="125" t="s">
        <v>38</v>
      </c>
      <c r="R25" s="126"/>
      <c r="S25" s="60"/>
      <c r="T25" s="41" t="s">
        <v>59</v>
      </c>
      <c r="U25" s="125" t="s">
        <v>38</v>
      </c>
      <c r="V25" s="126"/>
      <c r="W25" s="60"/>
      <c r="X25" s="41" t="s">
        <v>59</v>
      </c>
      <c r="Y25" s="125" t="s">
        <v>38</v>
      </c>
      <c r="Z25" s="126"/>
      <c r="AA25" s="60"/>
      <c r="AB25" s="41" t="s">
        <v>59</v>
      </c>
      <c r="AC25" s="125" t="s">
        <v>38</v>
      </c>
      <c r="AD25" s="126"/>
      <c r="AE25" s="60"/>
      <c r="AF25" s="41" t="s">
        <v>59</v>
      </c>
      <c r="AG25" s="125" t="s">
        <v>38</v>
      </c>
      <c r="AH25" s="126"/>
      <c r="AI25" s="60"/>
      <c r="AJ25" s="41" t="s">
        <v>59</v>
      </c>
      <c r="AK25" s="125" t="s">
        <v>38</v>
      </c>
      <c r="AL25" s="126"/>
      <c r="AM25" s="60"/>
      <c r="AN25" s="41" t="s">
        <v>59</v>
      </c>
      <c r="AP25" s="40" t="str">
        <f>IF((AP23+AP24)/2=0,"",(AP23+AP24)/2)</f>
        <v/>
      </c>
    </row>
    <row r="26" spans="1:42" ht="25.05" customHeight="1" x14ac:dyDescent="0.45">
      <c r="A26" s="8"/>
      <c r="B26" s="8"/>
      <c r="C26" s="8"/>
      <c r="D26" s="8"/>
      <c r="E26" s="8"/>
      <c r="F26" s="8"/>
      <c r="G26" s="8"/>
      <c r="H26" s="8"/>
      <c r="I26" s="12"/>
      <c r="J26" s="12"/>
      <c r="K26" s="13"/>
      <c r="L26" s="13"/>
      <c r="M26" s="12"/>
      <c r="N26" s="12"/>
      <c r="O26" s="14"/>
      <c r="P26" s="14"/>
      <c r="Q26" s="12"/>
      <c r="R26" s="12"/>
      <c r="S26" s="14"/>
      <c r="T26" s="14"/>
      <c r="U26" s="12"/>
      <c r="V26" s="12"/>
      <c r="W26" s="14"/>
      <c r="X26" s="14"/>
      <c r="Y26" s="12"/>
      <c r="Z26" s="12"/>
      <c r="AA26" s="14"/>
      <c r="AB26" s="14"/>
      <c r="AC26" s="12"/>
      <c r="AD26" s="12"/>
      <c r="AE26" s="14"/>
      <c r="AF26" s="14"/>
      <c r="AG26" s="12"/>
      <c r="AH26" s="12"/>
      <c r="AI26" s="14"/>
      <c r="AJ26" s="14"/>
      <c r="AK26" s="12"/>
      <c r="AL26" s="12"/>
      <c r="AM26" s="14"/>
      <c r="AN26" s="14"/>
    </row>
    <row r="27" spans="1:42" ht="49.8" customHeight="1" x14ac:dyDescent="0.45">
      <c r="A27" s="127" t="s">
        <v>47</v>
      </c>
      <c r="B27" s="127"/>
      <c r="C27" s="127"/>
      <c r="D27" s="127"/>
      <c r="E27" s="127" t="s">
        <v>48</v>
      </c>
      <c r="F27" s="127"/>
      <c r="G27" s="127"/>
      <c r="H27" s="127"/>
      <c r="I27" s="127" t="s">
        <v>49</v>
      </c>
      <c r="J27" s="103"/>
      <c r="K27" s="103"/>
      <c r="L27" s="103"/>
      <c r="M27" s="127" t="s">
        <v>50</v>
      </c>
      <c r="N27" s="103"/>
      <c r="O27" s="103"/>
      <c r="P27" s="103"/>
      <c r="Q27" s="12"/>
      <c r="R27" s="12"/>
      <c r="S27" s="14"/>
      <c r="T27" s="14"/>
      <c r="U27" s="12"/>
      <c r="V27" s="12"/>
      <c r="W27" s="14"/>
      <c r="X27" s="14"/>
      <c r="Y27" s="12"/>
      <c r="Z27" s="12"/>
      <c r="AA27" s="14"/>
      <c r="AB27" s="14"/>
      <c r="AC27" s="12"/>
      <c r="AD27" s="12"/>
      <c r="AE27" s="14"/>
      <c r="AF27" s="14"/>
      <c r="AG27" s="12"/>
      <c r="AH27" s="12"/>
      <c r="AI27" s="14"/>
      <c r="AJ27" s="14"/>
      <c r="AK27" s="12"/>
      <c r="AL27" s="12"/>
      <c r="AM27" s="14"/>
      <c r="AN27" s="14"/>
    </row>
    <row r="28" spans="1:42" ht="25.05" customHeight="1" x14ac:dyDescent="0.45">
      <c r="A28" s="167">
        <f>2*(O22*O25+S22*S25+W22*W25+AA22*AA25+AE22*AE25+AI22*AI25+AM22*AM25)</f>
        <v>0</v>
      </c>
      <c r="B28" s="168"/>
      <c r="C28" s="168"/>
      <c r="D28" s="26" t="s">
        <v>59</v>
      </c>
      <c r="E28" s="167">
        <f>IFERROR(K23*(O22*O23+S22*S23+W22*W23+AA22*AA23+AE22*AE23+AI22*AI23+AM22*AM23)+K24*(O22*O24+S22*S24+W22*W24+AA22*AA24+AE22*AE24+AI22*AI24+AM22*AM24),"")</f>
        <v>0</v>
      </c>
      <c r="F28" s="168"/>
      <c r="G28" s="168"/>
      <c r="H28" s="27" t="s">
        <v>60</v>
      </c>
      <c r="I28" s="169"/>
      <c r="J28" s="170"/>
      <c r="K28" s="170"/>
      <c r="L28" s="28" t="s">
        <v>59</v>
      </c>
      <c r="M28" s="171">
        <f>IFERROR(A28-I28,"")</f>
        <v>0</v>
      </c>
      <c r="N28" s="172"/>
      <c r="O28" s="172"/>
      <c r="P28" s="29" t="s">
        <v>59</v>
      </c>
      <c r="Q28" s="12"/>
      <c r="R28" s="12"/>
      <c r="S28" s="14"/>
      <c r="T28" s="14"/>
      <c r="U28" s="12"/>
      <c r="V28" s="12"/>
      <c r="W28" s="14"/>
      <c r="X28" s="14"/>
      <c r="Y28" s="12"/>
      <c r="Z28" s="12"/>
      <c r="AA28" s="14"/>
      <c r="AB28" s="14"/>
      <c r="AC28" s="12"/>
      <c r="AD28" s="12"/>
      <c r="AE28" s="14"/>
      <c r="AF28" s="14"/>
      <c r="AG28" s="12"/>
      <c r="AH28" s="12"/>
      <c r="AI28" s="14"/>
      <c r="AJ28" s="14"/>
      <c r="AK28" s="12"/>
      <c r="AL28" s="12"/>
      <c r="AM28" s="14"/>
      <c r="AN28" s="14"/>
    </row>
    <row r="29" spans="1:42" ht="25.05" customHeight="1" x14ac:dyDescent="0.4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2" ht="49.2" customHeight="1" x14ac:dyDescent="0.45">
      <c r="A30" s="127" t="s">
        <v>51</v>
      </c>
      <c r="B30" s="127"/>
      <c r="C30" s="127"/>
      <c r="D30" s="127"/>
      <c r="E30" s="15"/>
      <c r="F30" s="9"/>
      <c r="G30" s="9"/>
      <c r="H30" s="9"/>
      <c r="I30" s="9"/>
      <c r="J30" s="9"/>
      <c r="K30" s="9"/>
      <c r="L30" s="9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2" ht="25.05" customHeight="1" x14ac:dyDescent="0.45">
      <c r="A31" s="173"/>
      <c r="B31" s="174"/>
      <c r="C31" s="174"/>
      <c r="D31" s="25" t="s">
        <v>5</v>
      </c>
      <c r="E31" s="16"/>
      <c r="F31" s="17"/>
      <c r="G31" s="17"/>
      <c r="H31" s="17"/>
      <c r="I31" s="18"/>
      <c r="J31" s="18"/>
      <c r="K31" s="18"/>
      <c r="L31" s="18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2" ht="25.05" customHeight="1" x14ac:dyDescent="0.4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44" ht="25.05" customHeight="1" x14ac:dyDescent="0.4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44" ht="25.05" customHeight="1" thickBot="1" x14ac:dyDescent="0.5">
      <c r="A34" s="45" t="s">
        <v>56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44" ht="49.2" customHeight="1" thickTop="1" x14ac:dyDescent="0.45">
      <c r="A35" s="127" t="s">
        <v>63</v>
      </c>
      <c r="B35" s="127"/>
      <c r="C35" s="127"/>
      <c r="D35" s="127"/>
      <c r="E35" s="127" t="s">
        <v>52</v>
      </c>
      <c r="F35" s="127"/>
      <c r="G35" s="127"/>
      <c r="H35" s="127"/>
      <c r="I35" s="127" t="s">
        <v>53</v>
      </c>
      <c r="J35" s="103"/>
      <c r="K35" s="103"/>
      <c r="L35" s="88"/>
      <c r="M35" s="127" t="s">
        <v>54</v>
      </c>
      <c r="N35" s="103"/>
      <c r="O35" s="103"/>
      <c r="P35" s="88"/>
      <c r="Q35" s="137" t="s">
        <v>55</v>
      </c>
      <c r="R35" s="138"/>
      <c r="S35" s="138"/>
      <c r="T35" s="13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</row>
    <row r="36" spans="1:44" ht="25.05" customHeight="1" thickBot="1" x14ac:dyDescent="0.5">
      <c r="A36" s="175" t="str">
        <f>IFERROR(ROUNDDOWN($E$17*E28,0),"")</f>
        <v/>
      </c>
      <c r="B36" s="176"/>
      <c r="C36" s="176"/>
      <c r="D36" s="46" t="s">
        <v>5</v>
      </c>
      <c r="E36" s="171">
        <f>A31</f>
        <v>0</v>
      </c>
      <c r="F36" s="172"/>
      <c r="G36" s="172"/>
      <c r="H36" s="46" t="s">
        <v>5</v>
      </c>
      <c r="I36" s="171" t="str">
        <f>IFERROR(A36-E36,"")</f>
        <v/>
      </c>
      <c r="J36" s="172"/>
      <c r="K36" s="172"/>
      <c r="L36" s="46" t="s">
        <v>5</v>
      </c>
      <c r="M36" s="171" t="str">
        <f>IFERROR(ROUNDDOWN(I36/2,0),"")</f>
        <v/>
      </c>
      <c r="N36" s="172"/>
      <c r="O36" s="172"/>
      <c r="P36" s="47" t="s">
        <v>5</v>
      </c>
      <c r="Q36" s="177" t="str">
        <f>IFERROR(ROUNDDOWN(M36*M28/A28,-3),"")</f>
        <v/>
      </c>
      <c r="R36" s="178"/>
      <c r="S36" s="178"/>
      <c r="T36" s="48" t="s">
        <v>5</v>
      </c>
    </row>
    <row r="37" spans="1:44" ht="22.8" customHeight="1" thickTop="1" x14ac:dyDescent="0.45"/>
    <row r="38" spans="1:44" ht="22.8" customHeight="1" x14ac:dyDescent="0.45"/>
    <row r="39" spans="1:44" ht="22.8" customHeight="1" x14ac:dyDescent="0.45"/>
    <row r="40" spans="1:44" ht="22.8" customHeight="1" x14ac:dyDescent="0.45"/>
    <row r="41" spans="1:44" ht="22.8" customHeight="1" x14ac:dyDescent="0.45"/>
    <row r="42" spans="1:44" ht="22.8" customHeight="1" x14ac:dyDescent="0.45"/>
    <row r="43" spans="1:44" ht="22.8" customHeight="1" x14ac:dyDescent="0.45"/>
    <row r="44" spans="1:44" ht="22.8" customHeight="1" x14ac:dyDescent="0.45"/>
    <row r="45" spans="1:44" ht="22.8" customHeight="1" x14ac:dyDescent="0.45"/>
  </sheetData>
  <mergeCells count="96">
    <mergeCell ref="A36:C36"/>
    <mergeCell ref="E36:G36"/>
    <mergeCell ref="I36:K36"/>
    <mergeCell ref="M36:O36"/>
    <mergeCell ref="Q36:S36"/>
    <mergeCell ref="A31:C31"/>
    <mergeCell ref="A35:D35"/>
    <mergeCell ref="E35:H35"/>
    <mergeCell ref="I35:L35"/>
    <mergeCell ref="Q35:T35"/>
    <mergeCell ref="M35:P35"/>
    <mergeCell ref="A28:C28"/>
    <mergeCell ref="E28:G28"/>
    <mergeCell ref="I28:K28"/>
    <mergeCell ref="M28:O28"/>
    <mergeCell ref="A30:D30"/>
    <mergeCell ref="AC25:AD25"/>
    <mergeCell ref="AG25:AH25"/>
    <mergeCell ref="AK25:AL25"/>
    <mergeCell ref="A27:D27"/>
    <mergeCell ref="E27:H27"/>
    <mergeCell ref="I27:L27"/>
    <mergeCell ref="M27:P27"/>
    <mergeCell ref="I25:J25"/>
    <mergeCell ref="M25:N25"/>
    <mergeCell ref="Q25:R25"/>
    <mergeCell ref="U25:V25"/>
    <mergeCell ref="Y25:Z25"/>
    <mergeCell ref="AC23:AD23"/>
    <mergeCell ref="AG23:AH23"/>
    <mergeCell ref="AK23:AL23"/>
    <mergeCell ref="I24:J24"/>
    <mergeCell ref="M24:N24"/>
    <mergeCell ref="Q24:R24"/>
    <mergeCell ref="U24:V24"/>
    <mergeCell ref="Y24:Z24"/>
    <mergeCell ref="AC24:AD24"/>
    <mergeCell ref="AG24:AH24"/>
    <mergeCell ref="AK24:AL24"/>
    <mergeCell ref="AK22:AL22"/>
    <mergeCell ref="A23:B25"/>
    <mergeCell ref="C23:D25"/>
    <mergeCell ref="E23:F25"/>
    <mergeCell ref="G23:H25"/>
    <mergeCell ref="I23:J23"/>
    <mergeCell ref="M23:N23"/>
    <mergeCell ref="Q23:R23"/>
    <mergeCell ref="U23:V23"/>
    <mergeCell ref="Y23:Z23"/>
    <mergeCell ref="M22:N22"/>
    <mergeCell ref="Q22:R22"/>
    <mergeCell ref="U22:V22"/>
    <mergeCell ref="Y22:Z22"/>
    <mergeCell ref="AC22:AD22"/>
    <mergeCell ref="AG22:AH22"/>
    <mergeCell ref="V10:Y10"/>
    <mergeCell ref="A17:D17"/>
    <mergeCell ref="E17:H17"/>
    <mergeCell ref="I17:L17"/>
    <mergeCell ref="A21:B22"/>
    <mergeCell ref="C21:D22"/>
    <mergeCell ref="E21:F22"/>
    <mergeCell ref="G21:H22"/>
    <mergeCell ref="I21:L22"/>
    <mergeCell ref="R9:T9"/>
    <mergeCell ref="V9:Y9"/>
    <mergeCell ref="Z9:AB9"/>
    <mergeCell ref="A16:D16"/>
    <mergeCell ref="E16:H16"/>
    <mergeCell ref="I16:L16"/>
    <mergeCell ref="E10:H10"/>
    <mergeCell ref="I10:K10"/>
    <mergeCell ref="L10:M10"/>
    <mergeCell ref="Z10:AB10"/>
    <mergeCell ref="A11:D12"/>
    <mergeCell ref="E11:G12"/>
    <mergeCell ref="V11:Y11"/>
    <mergeCell ref="Z11:AB11"/>
    <mergeCell ref="N10:Q10"/>
    <mergeCell ref="R10:T10"/>
    <mergeCell ref="A2:K2"/>
    <mergeCell ref="A4:D4"/>
    <mergeCell ref="E4:W4"/>
    <mergeCell ref="A7:D10"/>
    <mergeCell ref="E7:AC7"/>
    <mergeCell ref="E8:H8"/>
    <mergeCell ref="I8:K8"/>
    <mergeCell ref="L8:M8"/>
    <mergeCell ref="N8:Q8"/>
    <mergeCell ref="R8:T8"/>
    <mergeCell ref="V8:Y8"/>
    <mergeCell ref="Z8:AB8"/>
    <mergeCell ref="E9:H9"/>
    <mergeCell ref="I9:K9"/>
    <mergeCell ref="L9:M9"/>
    <mergeCell ref="N9:Q9"/>
  </mergeCells>
  <phoneticPr fontId="1"/>
  <pageMargins left="0.70866141732283472" right="0.70866141732283472" top="0.74803149606299213" bottom="0.74803149606299213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その１</vt:lpstr>
      <vt:lpstr>その２</vt:lpstr>
      <vt:lpstr>その１ (PDF用)</vt:lpstr>
      <vt:lpstr>その２ (PDF用)</vt:lpstr>
      <vt:lpstr>その２!Print_Area</vt:lpstr>
      <vt:lpstr>'その２ (PDF用)'!Print_Area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2025-03-17T12:14:37Z</cp:lastPrinted>
  <dcterms:created xsi:type="dcterms:W3CDTF">2025-03-14T10:10:53Z</dcterms:created>
  <dcterms:modified xsi:type="dcterms:W3CDTF">2025-04-02T08:45:52Z</dcterms:modified>
</cp:coreProperties>
</file>